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loris\Documents\NVB\bestuur + org\ALV\"/>
    </mc:Choice>
  </mc:AlternateContent>
  <bookViews>
    <workbookView xWindow="0" yWindow="0" windowWidth="19200" windowHeight="10070"/>
  </bookViews>
  <sheets>
    <sheet name="Blad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9" i="1"/>
  <c r="F11" i="1" s="1"/>
  <c r="F24" i="1" s="1"/>
  <c r="C5" i="1"/>
  <c r="D44" i="1"/>
  <c r="J84" i="1"/>
  <c r="D43" i="1" l="1"/>
  <c r="C50" i="1" s="1"/>
  <c r="C80" i="1" l="1"/>
  <c r="C26" i="1" s="1"/>
  <c r="D57" i="1"/>
  <c r="D67" i="1"/>
  <c r="C19" i="1" s="1"/>
  <c r="C10" i="1" l="1"/>
  <c r="C9" i="1"/>
  <c r="C11" i="1" l="1"/>
  <c r="C21" i="1"/>
  <c r="C24" i="1" l="1"/>
  <c r="C29" i="1" s="1"/>
</calcChain>
</file>

<file path=xl/sharedStrings.xml><?xml version="1.0" encoding="utf-8"?>
<sst xmlns="http://schemas.openxmlformats.org/spreadsheetml/2006/main" count="125" uniqueCount="74">
  <si>
    <t>Abon/donaties jaar</t>
  </si>
  <si>
    <t>Advertenties mag/web</t>
  </si>
  <si>
    <t>Verkoop producten</t>
  </si>
  <si>
    <t>Keurmerk producten (vast)</t>
  </si>
  <si>
    <t>Keurmerk producten (nieuw)</t>
  </si>
  <si>
    <t>Keurmerk produc (toevoegingen)</t>
  </si>
  <si>
    <t>Keurmerk gastvrij</t>
  </si>
  <si>
    <t>Voordeel beleggingen</t>
  </si>
  <si>
    <t>Personeelskosten</t>
  </si>
  <si>
    <t>Overige personeelskosten</t>
  </si>
  <si>
    <t>Huisvestingskosten</t>
  </si>
  <si>
    <t>Kantoorkosten</t>
  </si>
  <si>
    <t>Algemene kosten</t>
  </si>
  <si>
    <t>Afschrijvingen</t>
  </si>
  <si>
    <t>Productkeurmerk tests</t>
  </si>
  <si>
    <t>Productkeurmerk promo</t>
  </si>
  <si>
    <t>Magazine en advert</t>
  </si>
  <si>
    <t>Website en social media</t>
  </si>
  <si>
    <t>Ledenwerving en -zorg</t>
  </si>
  <si>
    <t>Overige kosten</t>
  </si>
  <si>
    <t>Legaten</t>
  </si>
  <si>
    <t>Vegamonitor</t>
  </si>
  <si>
    <t>BATEN</t>
  </si>
  <si>
    <t>Donaties</t>
  </si>
  <si>
    <t>Opbrengsten uit activiteiten</t>
  </si>
  <si>
    <t>Opbrengsten uit verkopen</t>
  </si>
  <si>
    <t>Financiële baten en lasten</t>
  </si>
  <si>
    <t>Totaal</t>
  </si>
  <si>
    <t>Directe kosten activiteiten</t>
  </si>
  <si>
    <t>Totaal baten</t>
  </si>
  <si>
    <t>LASTEN</t>
  </si>
  <si>
    <t>Verkoopkosten</t>
  </si>
  <si>
    <t>Totaal lasten</t>
  </si>
  <si>
    <t>Projecten</t>
  </si>
  <si>
    <t>begroting 2019 gespecificeerd</t>
  </si>
  <si>
    <t>V-label EVU eerste 50k (10%)</t>
  </si>
  <si>
    <t>V-label EVU tweede 50k (11%)</t>
  </si>
  <si>
    <t>V-label EVU overig (15%)</t>
  </si>
  <si>
    <t>(V-label totaal)</t>
  </si>
  <si>
    <t>Vleestaks</t>
  </si>
  <si>
    <t>pop-up store</t>
  </si>
  <si>
    <t xml:space="preserve">                   Directe kosten totaal</t>
  </si>
  <si>
    <t xml:space="preserve">     opbrengsten activiteiten totaal</t>
  </si>
  <si>
    <t xml:space="preserve">                          projecten totaal</t>
  </si>
  <si>
    <t>resultaat voor projecten</t>
  </si>
  <si>
    <t>kosten projecten</t>
  </si>
  <si>
    <t>resultaat</t>
  </si>
  <si>
    <t>Lekker Vega youtube</t>
  </si>
  <si>
    <t>toevoegen aan reserves</t>
  </si>
  <si>
    <t>V-label juridische kosten</t>
  </si>
  <si>
    <t>verkoopkosten (12) totaal</t>
  </si>
  <si>
    <t>nieuwe website</t>
  </si>
  <si>
    <t>Free From Fair</t>
  </si>
  <si>
    <t>inclusief migratie CIRIS 10.000</t>
  </si>
  <si>
    <t>upgrade instagram</t>
  </si>
  <si>
    <t>inclusief bijdrage onderzoek gezondheidsschade vlees</t>
  </si>
  <si>
    <t>begroting 2020 gespecificeerd</t>
  </si>
  <si>
    <t>begr'2020</t>
  </si>
  <si>
    <t>begroting2019</t>
  </si>
  <si>
    <t xml:space="preserve">     opbrengsten activiteiten (2) totaal</t>
  </si>
  <si>
    <t>30 dagen vegetarisch upgrade</t>
  </si>
  <si>
    <t>Leker Vega Crash Course</t>
  </si>
  <si>
    <t>webpromotie 30 dagen en Crash Course</t>
  </si>
  <si>
    <t>reservering nieuwe locatie</t>
  </si>
  <si>
    <t>nieuw concept Gastvrij</t>
  </si>
  <si>
    <t>125 jaar festiviteiten</t>
  </si>
  <si>
    <t>cadeaux</t>
  </si>
  <si>
    <t>feest</t>
  </si>
  <si>
    <t xml:space="preserve">                          projecten (14) totaal</t>
  </si>
  <si>
    <t xml:space="preserve">Abon/donaties </t>
  </si>
  <si>
    <t>V-label EVU afdracht (10%)</t>
  </si>
  <si>
    <t>top down video's + try out plan Made in May</t>
  </si>
  <si>
    <t>realisatie 2019</t>
  </si>
  <si>
    <t>begroting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</si>
</sst>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64" formatCode="0_ ;\-0\ "/>
    <numFmt numFmtId="165" formatCode="_ &quot;€&quot;\ * #,##0_ ;_ &quot;€&quot;\ * \-#,##0_ ;_ &quot;€&quot;\ * &quot;-&quot;??_ ;_ @_ 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4"/>
      <color theme="0" tint="-0.34998626667073579"/>
      <name val="Calibri"/>
      <family val="2"/>
      <scheme val="minor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164" fontId="1" fillId="0" borderId="0" xfId="0" applyNumberFormat="1" applyFont="1" applyFill="1" applyAlignment="1">
      <alignment horizontal="center"/>
    </xf>
    <xf numFmtId="0" fontId="1" fillId="0" borderId="0" xfId="0" applyFont="1" applyFill="1"/>
    <xf numFmtId="3" fontId="1" fillId="0" borderId="0" xfId="0" applyNumberFormat="1" applyFont="1"/>
    <xf numFmtId="164" fontId="0" fillId="0" borderId="0" xfId="0" applyNumberFormat="1" applyAlignment="1">
      <alignment horizontal="center"/>
    </xf>
    <xf numFmtId="0" fontId="0" fillId="0" borderId="0" xfId="0" applyFont="1"/>
    <xf numFmtId="3" fontId="0" fillId="0" borderId="0" xfId="0" applyNumberFormat="1"/>
    <xf numFmtId="165" fontId="0" fillId="0" borderId="0" xfId="0" applyNumberFormat="1" applyAlignment="1">
      <alignment horizontal="left"/>
    </xf>
    <xf numFmtId="164" fontId="1" fillId="0" borderId="0" xfId="0" applyNumberFormat="1" applyFont="1" applyAlignment="1">
      <alignment horizontal="center"/>
    </xf>
    <xf numFmtId="0" fontId="1" fillId="0" borderId="0" xfId="0" applyFont="1"/>
    <xf numFmtId="164" fontId="0" fillId="0" borderId="0" xfId="0" applyNumberFormat="1" applyFont="1" applyAlignment="1">
      <alignment horizontal="center"/>
    </xf>
    <xf numFmtId="0" fontId="2" fillId="0" borderId="0" xfId="0" applyFont="1"/>
    <xf numFmtId="41" fontId="0" fillId="0" borderId="0" xfId="0" applyNumberFormat="1" applyFont="1"/>
    <xf numFmtId="3" fontId="0" fillId="0" borderId="1" xfId="0" applyNumberFormat="1" applyFont="1" applyBorder="1"/>
    <xf numFmtId="3" fontId="1" fillId="0" borderId="2" xfId="0" applyNumberFormat="1" applyFont="1" applyBorder="1"/>
    <xf numFmtId="41" fontId="1" fillId="0" borderId="0" xfId="0" applyNumberFormat="1" applyFont="1"/>
    <xf numFmtId="41" fontId="0" fillId="0" borderId="0" xfId="0" applyNumberFormat="1"/>
    <xf numFmtId="3" fontId="1" fillId="0" borderId="0" xfId="0" applyNumberFormat="1" applyFont="1" applyBorder="1"/>
    <xf numFmtId="0" fontId="0" fillId="0" borderId="0" xfId="0"/>
    <xf numFmtId="0" fontId="4" fillId="0" borderId="0" xfId="0" applyFont="1"/>
    <xf numFmtId="41" fontId="5" fillId="0" borderId="0" xfId="0" applyNumberFormat="1" applyFont="1"/>
    <xf numFmtId="3" fontId="5" fillId="0" borderId="1" xfId="0" applyNumberFormat="1" applyFont="1" applyBorder="1"/>
    <xf numFmtId="3" fontId="4" fillId="0" borderId="2" xfId="0" applyNumberFormat="1" applyFont="1" applyBorder="1"/>
    <xf numFmtId="3" fontId="4" fillId="0" borderId="0" xfId="0" applyNumberFormat="1" applyFont="1" applyBorder="1"/>
    <xf numFmtId="41" fontId="4" fillId="0" borderId="0" xfId="0" applyNumberFormat="1" applyFont="1"/>
    <xf numFmtId="0" fontId="5" fillId="0" borderId="0" xfId="0" applyFont="1"/>
    <xf numFmtId="0" fontId="6" fillId="0" borderId="0" xfId="0" applyFont="1"/>
    <xf numFmtId="164" fontId="5" fillId="0" borderId="0" xfId="0" applyNumberFormat="1" applyFont="1" applyAlignment="1">
      <alignment horizontal="center"/>
    </xf>
    <xf numFmtId="3" fontId="5" fillId="0" borderId="0" xfId="0" applyNumberFormat="1" applyFont="1"/>
    <xf numFmtId="165" fontId="5" fillId="0" borderId="0" xfId="0" applyNumberFormat="1" applyFont="1" applyAlignment="1">
      <alignment horizontal="left"/>
    </xf>
    <xf numFmtId="165" fontId="4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center"/>
    </xf>
    <xf numFmtId="3" fontId="4" fillId="0" borderId="0" xfId="0" applyNumberFormat="1" applyFont="1"/>
    <xf numFmtId="0" fontId="1" fillId="0" borderId="0" xfId="0" applyFont="1" applyAlignment="1">
      <alignment horizontal="center"/>
    </xf>
    <xf numFmtId="0" fontId="0" fillId="0" borderId="0" xfId="0" applyFill="1"/>
    <xf numFmtId="4" fontId="0" fillId="0" borderId="0" xfId="0" applyNumberFormat="1" applyFill="1"/>
    <xf numFmtId="3" fontId="1" fillId="0" borderId="0" xfId="0" applyNumberFormat="1" applyFont="1" applyAlignment="1">
      <alignment horizontal="right"/>
    </xf>
    <xf numFmtId="41" fontId="1" fillId="0" borderId="0" xfId="0" applyNumberFormat="1" applyFont="1" applyAlignment="1">
      <alignment horizontal="right"/>
    </xf>
    <xf numFmtId="3" fontId="0" fillId="0" borderId="0" xfId="0" applyNumberFormat="1" applyFont="1"/>
    <xf numFmtId="0" fontId="0" fillId="0" borderId="3" xfId="0" applyBorder="1"/>
    <xf numFmtId="0" fontId="1" fillId="0" borderId="2" xfId="0" applyFont="1" applyBorder="1"/>
    <xf numFmtId="3" fontId="0" fillId="0" borderId="0" xfId="0" applyNumberFormat="1" applyFont="1" applyBorder="1"/>
    <xf numFmtId="0" fontId="3" fillId="0" borderId="0" xfId="0" applyFont="1"/>
    <xf numFmtId="165" fontId="1" fillId="0" borderId="0" xfId="0" applyNumberFormat="1" applyFont="1" applyAlignment="1">
      <alignment horizontal="left"/>
    </xf>
    <xf numFmtId="0" fontId="1" fillId="0" borderId="0" xfId="0" applyFont="1" applyFill="1" applyAlignment="1">
      <alignment horizontal="center"/>
    </xf>
    <xf numFmtId="4" fontId="7" fillId="0" borderId="0" xfId="0" applyNumberFormat="1" applyFont="1" applyFill="1"/>
    <xf numFmtId="0" fontId="5" fillId="0" borderId="0" xfId="0" applyFont="1" applyFill="1"/>
    <xf numFmtId="0" fontId="3" fillId="0" borderId="0" xfId="0" applyFont="1" applyFill="1"/>
    <xf numFmtId="164" fontId="0" fillId="0" borderId="0" xfId="0" applyNumberFormat="1" applyFill="1" applyAlignment="1">
      <alignment horizontal="center"/>
    </xf>
    <xf numFmtId="0" fontId="0" fillId="0" borderId="0" xfId="0" applyFont="1" applyFill="1"/>
    <xf numFmtId="3" fontId="0" fillId="0" borderId="0" xfId="0" applyNumberFormat="1" applyFill="1"/>
    <xf numFmtId="165" fontId="0" fillId="0" borderId="0" xfId="0" applyNumberFormat="1" applyFill="1" applyAlignment="1">
      <alignment horizontal="left"/>
    </xf>
    <xf numFmtId="0" fontId="0" fillId="0" borderId="0" xfId="0" quotePrefix="1" applyFill="1"/>
    <xf numFmtId="165" fontId="1" fillId="0" borderId="0" xfId="0" applyNumberFormat="1" applyFont="1" applyFill="1" applyAlignment="1">
      <alignment horizontal="left"/>
    </xf>
    <xf numFmtId="0" fontId="0" fillId="0" borderId="0" xfId="0" applyFill="1" applyAlignment="1">
      <alignment wrapText="1"/>
    </xf>
    <xf numFmtId="3" fontId="1" fillId="0" borderId="0" xfId="0" applyNumberFormat="1" applyFont="1" applyFill="1"/>
    <xf numFmtId="3" fontId="0" fillId="0" borderId="0" xfId="0" applyNumberFormat="1" applyFont="1" applyFill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6"/>
  <sheetViews>
    <sheetView tabSelected="1" topLeftCell="A7" workbookViewId="0">
      <selection activeCell="F24" sqref="F24"/>
    </sheetView>
  </sheetViews>
  <sheetFormatPr defaultRowHeight="14.5" x14ac:dyDescent="0.35"/>
  <cols>
    <col min="2" max="2" width="29.54296875" customWidth="1"/>
    <col min="3" max="4" width="14.36328125" customWidth="1"/>
    <col min="5" max="5" width="24.54296875" customWidth="1"/>
    <col min="6" max="6" width="14.90625" customWidth="1"/>
    <col min="7" max="7" width="23.08984375" style="18" customWidth="1"/>
    <col min="8" max="8" width="13" customWidth="1"/>
    <col min="9" max="9" width="37.90625" customWidth="1"/>
    <col min="10" max="10" width="19.26953125" customWidth="1"/>
    <col min="12" max="12" width="10.90625" customWidth="1"/>
  </cols>
  <sheetData>
    <row r="1" spans="1:19" x14ac:dyDescent="0.35">
      <c r="L1" s="18"/>
      <c r="M1" s="18"/>
      <c r="N1" s="18"/>
      <c r="O1" s="18"/>
      <c r="P1" s="18"/>
      <c r="Q1" s="18"/>
      <c r="R1" s="18"/>
      <c r="S1" s="18"/>
    </row>
    <row r="2" spans="1:19" x14ac:dyDescent="0.35">
      <c r="B2" s="9" t="s">
        <v>73</v>
      </c>
      <c r="E2" s="9" t="s">
        <v>72</v>
      </c>
      <c r="H2" s="19" t="s">
        <v>58</v>
      </c>
      <c r="L2" s="18"/>
      <c r="M2" s="18"/>
      <c r="N2" s="18"/>
      <c r="O2" s="18"/>
      <c r="P2" s="18"/>
      <c r="Q2" s="18"/>
      <c r="R2" s="18"/>
      <c r="S2" s="18"/>
    </row>
    <row r="3" spans="1:19" x14ac:dyDescent="0.35">
      <c r="A3" s="10"/>
      <c r="B3" s="11" t="s">
        <v>22</v>
      </c>
      <c r="C3" s="9" t="s">
        <v>57</v>
      </c>
      <c r="D3" s="33"/>
      <c r="E3" s="11" t="s">
        <v>22</v>
      </c>
      <c r="L3" s="10"/>
      <c r="M3" s="11"/>
      <c r="N3" s="36"/>
      <c r="O3" s="37"/>
      <c r="P3" s="9"/>
      <c r="Q3" s="18"/>
      <c r="R3" s="18"/>
      <c r="S3" s="9"/>
    </row>
    <row r="4" spans="1:19" x14ac:dyDescent="0.35">
      <c r="A4" s="10">
        <v>1</v>
      </c>
      <c r="B4" s="5" t="s">
        <v>23</v>
      </c>
      <c r="C4" s="12">
        <v>106000</v>
      </c>
      <c r="E4" s="5" t="s">
        <v>23</v>
      </c>
      <c r="F4">
        <v>110000</v>
      </c>
      <c r="H4" s="20">
        <v>106000</v>
      </c>
      <c r="L4" s="10"/>
      <c r="M4" s="5"/>
      <c r="N4" s="38"/>
      <c r="O4" s="12"/>
      <c r="P4" s="18"/>
      <c r="Q4" s="18"/>
      <c r="R4" s="18"/>
      <c r="S4" s="12"/>
    </row>
    <row r="5" spans="1:19" x14ac:dyDescent="0.35">
      <c r="A5" s="10">
        <v>2</v>
      </c>
      <c r="B5" s="5" t="s">
        <v>24</v>
      </c>
      <c r="C5" s="12">
        <f>D44</f>
        <v>540000</v>
      </c>
      <c r="E5" s="5" t="s">
        <v>24</v>
      </c>
      <c r="F5">
        <v>490482</v>
      </c>
      <c r="H5" s="20">
        <v>484000</v>
      </c>
      <c r="L5" s="10"/>
      <c r="M5" s="5"/>
      <c r="N5" s="38"/>
      <c r="O5" s="12"/>
      <c r="P5" s="18"/>
      <c r="Q5" s="18"/>
      <c r="R5" s="18"/>
      <c r="S5" s="12"/>
    </row>
    <row r="6" spans="1:19" x14ac:dyDescent="0.35">
      <c r="A6" s="10">
        <v>3</v>
      </c>
      <c r="B6" s="5" t="s">
        <v>25</v>
      </c>
      <c r="C6" s="12">
        <v>0</v>
      </c>
      <c r="E6" s="5" t="s">
        <v>25</v>
      </c>
      <c r="H6" s="20">
        <v>10000</v>
      </c>
      <c r="L6" s="10"/>
      <c r="M6" s="5"/>
      <c r="N6" s="38"/>
      <c r="O6" s="12"/>
      <c r="P6" s="18"/>
      <c r="Q6" s="18"/>
      <c r="R6" s="18"/>
      <c r="S6" s="12"/>
    </row>
    <row r="7" spans="1:19" x14ac:dyDescent="0.35">
      <c r="A7" s="10">
        <v>4</v>
      </c>
      <c r="B7" s="5" t="s">
        <v>26</v>
      </c>
      <c r="C7" s="12">
        <v>1000</v>
      </c>
      <c r="E7" s="5" t="s">
        <v>26</v>
      </c>
      <c r="F7">
        <v>6106</v>
      </c>
      <c r="H7" s="20">
        <v>1000</v>
      </c>
      <c r="L7" s="10"/>
      <c r="M7" s="5"/>
      <c r="N7" s="38"/>
      <c r="O7" s="12"/>
      <c r="P7" s="18"/>
      <c r="Q7" s="18"/>
      <c r="R7" s="18"/>
      <c r="S7" s="12"/>
    </row>
    <row r="8" spans="1:19" x14ac:dyDescent="0.35">
      <c r="A8" s="10">
        <v>5</v>
      </c>
      <c r="B8" s="5" t="s">
        <v>20</v>
      </c>
      <c r="C8" s="12">
        <v>4000</v>
      </c>
      <c r="E8" s="5" t="s">
        <v>20</v>
      </c>
      <c r="H8" s="20">
        <v>4000</v>
      </c>
      <c r="L8" s="10"/>
      <c r="M8" s="5"/>
      <c r="N8" s="38"/>
      <c r="O8" s="12"/>
      <c r="P8" s="39"/>
      <c r="Q8" s="18"/>
      <c r="R8" s="18"/>
      <c r="S8" s="12"/>
    </row>
    <row r="9" spans="1:19" x14ac:dyDescent="0.35">
      <c r="A9" s="10"/>
      <c r="B9" s="5" t="s">
        <v>27</v>
      </c>
      <c r="C9" s="13">
        <f>SUM(C4:C8)</f>
        <v>651000</v>
      </c>
      <c r="E9" s="5" t="s">
        <v>27</v>
      </c>
      <c r="F9">
        <f>SUM(F4:F8)</f>
        <v>606588</v>
      </c>
      <c r="H9" s="21">
        <v>605000</v>
      </c>
      <c r="L9" s="10"/>
      <c r="M9" s="5"/>
      <c r="N9" s="13"/>
      <c r="O9" s="13"/>
      <c r="P9" s="18"/>
      <c r="Q9" s="18"/>
      <c r="R9" s="18"/>
      <c r="S9" s="13"/>
    </row>
    <row r="10" spans="1:19" x14ac:dyDescent="0.35">
      <c r="A10" s="10">
        <v>6</v>
      </c>
      <c r="B10" s="5" t="s">
        <v>28</v>
      </c>
      <c r="C10" s="12">
        <f>SUM(C50:C56)</f>
        <v>166900</v>
      </c>
      <c r="E10" s="5" t="s">
        <v>28</v>
      </c>
      <c r="F10">
        <v>163445</v>
      </c>
      <c r="H10" s="20">
        <v>148050</v>
      </c>
      <c r="L10" s="10"/>
      <c r="M10" s="5"/>
      <c r="N10" s="38"/>
      <c r="O10" s="12"/>
      <c r="P10" s="39"/>
      <c r="Q10" s="18"/>
      <c r="R10" s="18"/>
      <c r="S10" s="12"/>
    </row>
    <row r="11" spans="1:19" ht="15" thickBot="1" x14ac:dyDescent="0.4">
      <c r="A11" s="8"/>
      <c r="B11" s="9" t="s">
        <v>29</v>
      </c>
      <c r="C11" s="14">
        <f>C9-C10</f>
        <v>484100</v>
      </c>
      <c r="D11" s="9"/>
      <c r="E11" s="9" t="s">
        <v>29</v>
      </c>
      <c r="F11" s="9">
        <f>F9-F10</f>
        <v>443143</v>
      </c>
      <c r="H11" s="22">
        <v>456950</v>
      </c>
      <c r="L11" s="8"/>
      <c r="M11" s="9"/>
      <c r="N11" s="14"/>
      <c r="O11" s="14"/>
      <c r="P11" s="40"/>
      <c r="Q11" s="18"/>
      <c r="R11" s="18"/>
      <c r="S11" s="14"/>
    </row>
    <row r="12" spans="1:19" ht="15" thickTop="1" x14ac:dyDescent="0.35">
      <c r="A12" s="8"/>
      <c r="B12" s="9"/>
      <c r="C12" s="17"/>
      <c r="E12" s="9"/>
      <c r="H12" s="23"/>
      <c r="L12" s="8"/>
      <c r="M12" s="9"/>
      <c r="N12" s="17"/>
      <c r="O12" s="17"/>
      <c r="P12" s="9"/>
      <c r="Q12" s="18"/>
      <c r="R12" s="18"/>
      <c r="S12" s="17"/>
    </row>
    <row r="13" spans="1:19" x14ac:dyDescent="0.35">
      <c r="A13" s="10"/>
      <c r="B13" s="11" t="s">
        <v>30</v>
      </c>
      <c r="C13" s="12"/>
      <c r="E13" s="11" t="s">
        <v>30</v>
      </c>
      <c r="H13" s="20"/>
      <c r="L13" s="10"/>
      <c r="M13" s="11"/>
      <c r="N13" s="38"/>
      <c r="O13" s="12"/>
      <c r="P13" s="18"/>
      <c r="Q13" s="18"/>
      <c r="R13" s="18"/>
      <c r="S13" s="12"/>
    </row>
    <row r="14" spans="1:19" x14ac:dyDescent="0.35">
      <c r="A14" s="10">
        <v>7</v>
      </c>
      <c r="B14" s="5" t="s">
        <v>8</v>
      </c>
      <c r="C14" s="12">
        <v>50000</v>
      </c>
      <c r="E14" s="5" t="s">
        <v>8</v>
      </c>
      <c r="F14">
        <v>60647</v>
      </c>
      <c r="H14" s="20">
        <v>50000</v>
      </c>
      <c r="L14" s="10"/>
      <c r="M14" s="5"/>
      <c r="N14" s="38"/>
      <c r="O14" s="12"/>
      <c r="P14" s="18"/>
      <c r="Q14" s="18"/>
      <c r="R14" s="18"/>
      <c r="S14" s="12"/>
    </row>
    <row r="15" spans="1:19" ht="16.5" customHeight="1" x14ac:dyDescent="0.35">
      <c r="A15" s="10">
        <v>8</v>
      </c>
      <c r="B15" s="5" t="s">
        <v>9</v>
      </c>
      <c r="C15" s="12">
        <v>186000</v>
      </c>
      <c r="E15" s="5" t="s">
        <v>9</v>
      </c>
      <c r="F15">
        <v>124784</v>
      </c>
      <c r="H15" s="20">
        <v>106000</v>
      </c>
      <c r="L15" s="10"/>
      <c r="M15" s="5"/>
      <c r="N15" s="38"/>
      <c r="O15" s="12"/>
      <c r="P15" s="18"/>
      <c r="Q15" s="18"/>
      <c r="R15" s="18"/>
      <c r="S15" s="12"/>
    </row>
    <row r="16" spans="1:19" x14ac:dyDescent="0.35">
      <c r="A16" s="10">
        <v>9</v>
      </c>
      <c r="B16" s="5" t="s">
        <v>13</v>
      </c>
      <c r="C16" s="12">
        <v>3000</v>
      </c>
      <c r="E16" s="5" t="s">
        <v>13</v>
      </c>
      <c r="F16">
        <v>3591</v>
      </c>
      <c r="H16" s="20">
        <v>3000</v>
      </c>
      <c r="L16" s="10"/>
      <c r="M16" s="5"/>
      <c r="N16" s="38"/>
      <c r="O16" s="12"/>
      <c r="P16" s="18"/>
      <c r="Q16" s="18"/>
      <c r="R16" s="18"/>
      <c r="S16" s="12"/>
    </row>
    <row r="17" spans="1:19" x14ac:dyDescent="0.35">
      <c r="A17" s="10">
        <v>10</v>
      </c>
      <c r="B17" s="5" t="s">
        <v>10</v>
      </c>
      <c r="C17" s="12">
        <v>12000</v>
      </c>
      <c r="E17" s="5" t="s">
        <v>10</v>
      </c>
      <c r="F17">
        <v>11683</v>
      </c>
      <c r="H17" s="20">
        <v>11000</v>
      </c>
      <c r="L17" s="10"/>
      <c r="M17" s="5"/>
      <c r="N17" s="38"/>
      <c r="O17" s="12"/>
      <c r="P17" s="18"/>
      <c r="Q17" s="18"/>
      <c r="R17" s="18"/>
      <c r="S17" s="12"/>
    </row>
    <row r="18" spans="1:19" x14ac:dyDescent="0.35">
      <c r="A18" s="10">
        <v>11</v>
      </c>
      <c r="B18" s="5" t="s">
        <v>11</v>
      </c>
      <c r="C18" s="12">
        <v>12000</v>
      </c>
      <c r="E18" s="5" t="s">
        <v>11</v>
      </c>
      <c r="F18">
        <v>12844</v>
      </c>
      <c r="H18" s="20">
        <v>12000</v>
      </c>
      <c r="L18" s="10"/>
      <c r="M18" s="5"/>
      <c r="N18" s="38"/>
      <c r="O18" s="12"/>
      <c r="P18" s="18"/>
      <c r="Q18" s="18"/>
      <c r="R18" s="18"/>
      <c r="S18" s="12"/>
    </row>
    <row r="19" spans="1:19" x14ac:dyDescent="0.35">
      <c r="A19" s="10">
        <v>12</v>
      </c>
      <c r="B19" s="5" t="s">
        <v>31</v>
      </c>
      <c r="C19" s="12">
        <f>D67</f>
        <v>18000</v>
      </c>
      <c r="E19" s="5" t="s">
        <v>31</v>
      </c>
      <c r="F19">
        <v>22205</v>
      </c>
      <c r="G19" s="34"/>
      <c r="H19" s="20">
        <v>32000</v>
      </c>
      <c r="L19" s="10"/>
      <c r="M19" s="5"/>
      <c r="N19" s="38"/>
      <c r="O19" s="12"/>
      <c r="P19" s="18"/>
      <c r="Q19" s="18"/>
      <c r="R19" s="18"/>
      <c r="S19" s="12"/>
    </row>
    <row r="20" spans="1:19" x14ac:dyDescent="0.35">
      <c r="A20" s="10">
        <v>13</v>
      </c>
      <c r="B20" s="5" t="s">
        <v>12</v>
      </c>
      <c r="C20" s="12">
        <v>30000</v>
      </c>
      <c r="E20" s="5" t="s">
        <v>12</v>
      </c>
      <c r="F20">
        <v>34964</v>
      </c>
      <c r="G20" s="34"/>
      <c r="H20" s="20">
        <v>30000</v>
      </c>
      <c r="L20" s="10"/>
      <c r="M20" s="5"/>
      <c r="N20" s="38"/>
      <c r="O20" s="12"/>
      <c r="P20" s="39"/>
      <c r="Q20" s="18"/>
      <c r="R20" s="18"/>
      <c r="S20" s="12"/>
    </row>
    <row r="21" spans="1:19" ht="15" thickBot="1" x14ac:dyDescent="0.4">
      <c r="A21" s="8"/>
      <c r="B21" s="9" t="s">
        <v>32</v>
      </c>
      <c r="C21" s="14">
        <f>SUM(C14:C20)</f>
        <v>311000</v>
      </c>
      <c r="D21" s="9"/>
      <c r="E21" s="9" t="s">
        <v>32</v>
      </c>
      <c r="F21" s="9">
        <f>SUM(F14:F20)</f>
        <v>270718</v>
      </c>
      <c r="G21" s="34"/>
      <c r="H21" s="22">
        <v>244000</v>
      </c>
      <c r="L21" s="8"/>
      <c r="M21" s="9"/>
      <c r="N21" s="14"/>
      <c r="O21" s="14"/>
      <c r="P21" s="40"/>
      <c r="Q21" s="18"/>
      <c r="R21" s="18"/>
      <c r="S21" s="14"/>
    </row>
    <row r="22" spans="1:19" ht="15" thickTop="1" x14ac:dyDescent="0.35">
      <c r="A22" s="8"/>
      <c r="B22" s="9"/>
      <c r="C22" s="17"/>
      <c r="E22" s="9"/>
      <c r="G22" s="34"/>
      <c r="H22" s="23"/>
      <c r="L22" s="8"/>
      <c r="M22" s="9"/>
      <c r="N22" s="17"/>
      <c r="O22" s="17"/>
      <c r="P22" s="9"/>
      <c r="Q22" s="18"/>
      <c r="R22" s="18"/>
      <c r="S22" s="17"/>
    </row>
    <row r="23" spans="1:19" x14ac:dyDescent="0.35">
      <c r="A23" s="10">
        <v>14</v>
      </c>
      <c r="B23" s="5"/>
      <c r="C23" s="12"/>
      <c r="G23" s="34"/>
      <c r="H23" s="20"/>
      <c r="L23" s="10"/>
      <c r="M23" s="5"/>
      <c r="N23" s="41"/>
      <c r="O23" s="18"/>
      <c r="P23" s="18"/>
      <c r="Q23" s="18"/>
      <c r="R23" s="18"/>
      <c r="S23" s="12"/>
    </row>
    <row r="24" spans="1:19" x14ac:dyDescent="0.35">
      <c r="A24" s="10"/>
      <c r="B24" s="9" t="s">
        <v>44</v>
      </c>
      <c r="C24" s="15">
        <f>C11-C21</f>
        <v>173100</v>
      </c>
      <c r="D24" s="9"/>
      <c r="F24">
        <f>F11-F21</f>
        <v>172425</v>
      </c>
      <c r="G24" s="34"/>
      <c r="H24" s="24">
        <v>212950</v>
      </c>
      <c r="L24" s="10"/>
      <c r="M24" s="9"/>
      <c r="N24" s="41"/>
      <c r="O24" s="12"/>
      <c r="P24" s="9"/>
      <c r="Q24" s="18"/>
      <c r="R24" s="9"/>
      <c r="S24" s="15"/>
    </row>
    <row r="25" spans="1:19" x14ac:dyDescent="0.35">
      <c r="A25" s="10"/>
      <c r="B25" s="5"/>
      <c r="C25" s="12"/>
      <c r="G25" s="34"/>
      <c r="H25" s="20"/>
      <c r="L25" s="10"/>
      <c r="M25" s="5"/>
      <c r="N25" s="41"/>
      <c r="O25" s="12"/>
      <c r="P25" s="18"/>
      <c r="Q25" s="18"/>
      <c r="R25" s="18"/>
      <c r="S25" s="12"/>
    </row>
    <row r="26" spans="1:19" x14ac:dyDescent="0.35">
      <c r="A26" s="10">
        <v>14</v>
      </c>
      <c r="B26" t="s">
        <v>45</v>
      </c>
      <c r="C26" s="12">
        <f>C80</f>
        <v>62000</v>
      </c>
      <c r="F26">
        <v>153893</v>
      </c>
      <c r="G26" s="34"/>
      <c r="H26" s="20">
        <v>129000</v>
      </c>
      <c r="L26" s="10"/>
      <c r="M26" s="18"/>
      <c r="N26" s="41"/>
      <c r="O26" s="12"/>
      <c r="P26" s="18"/>
      <c r="Q26" s="18"/>
      <c r="R26" s="18"/>
      <c r="S26" s="12"/>
    </row>
    <row r="27" spans="1:19" x14ac:dyDescent="0.35">
      <c r="A27" s="10"/>
      <c r="B27" t="s">
        <v>48</v>
      </c>
      <c r="C27" s="12">
        <v>50000</v>
      </c>
      <c r="G27" s="34"/>
      <c r="H27" s="20">
        <v>75000</v>
      </c>
      <c r="L27" s="10"/>
      <c r="M27" s="18"/>
      <c r="N27" s="41"/>
      <c r="O27" s="12"/>
      <c r="P27" s="18"/>
      <c r="Q27" s="18"/>
      <c r="R27" s="18"/>
      <c r="S27" s="12"/>
    </row>
    <row r="28" spans="1:19" x14ac:dyDescent="0.35">
      <c r="A28" s="10"/>
      <c r="G28" s="34"/>
      <c r="H28" s="25"/>
      <c r="L28" s="10"/>
      <c r="M28" s="18"/>
      <c r="N28" s="38"/>
      <c r="O28" s="12"/>
      <c r="P28" s="18"/>
      <c r="Q28" s="18"/>
      <c r="R28" s="18"/>
      <c r="S28" s="18"/>
    </row>
    <row r="29" spans="1:19" x14ac:dyDescent="0.35">
      <c r="A29" s="10"/>
      <c r="B29" t="s">
        <v>46</v>
      </c>
      <c r="C29" s="16">
        <f>C24-C26-C27</f>
        <v>61100</v>
      </c>
      <c r="F29">
        <v>18532</v>
      </c>
      <c r="G29" s="34"/>
      <c r="H29" s="20">
        <v>8950</v>
      </c>
      <c r="L29" s="10"/>
      <c r="M29" s="18"/>
      <c r="N29" s="38"/>
      <c r="O29" s="12"/>
      <c r="P29" s="18"/>
      <c r="Q29" s="18"/>
      <c r="R29" s="18"/>
      <c r="S29" s="16"/>
    </row>
    <row r="30" spans="1:19" x14ac:dyDescent="0.35">
      <c r="A30" s="10"/>
      <c r="C30" s="16"/>
      <c r="G30" s="34"/>
      <c r="H30" s="25"/>
      <c r="L30" s="10"/>
      <c r="M30" s="18"/>
      <c r="N30" s="38"/>
      <c r="O30" s="12"/>
      <c r="P30" s="18"/>
      <c r="Q30" s="18"/>
      <c r="R30" s="18"/>
      <c r="S30" s="16"/>
    </row>
    <row r="31" spans="1:19" s="18" customFormat="1" x14ac:dyDescent="0.35">
      <c r="A31" s="10"/>
      <c r="C31" s="16"/>
      <c r="E31" s="25"/>
      <c r="G31" s="34"/>
      <c r="L31" s="10"/>
      <c r="N31" s="38"/>
      <c r="O31" s="12"/>
      <c r="S31" s="16"/>
    </row>
    <row r="32" spans="1:19" x14ac:dyDescent="0.35">
      <c r="E32" s="34"/>
      <c r="F32" s="34"/>
      <c r="G32" s="34"/>
      <c r="H32" s="18"/>
      <c r="I32" s="18"/>
      <c r="J32" s="18"/>
      <c r="L32" s="10"/>
      <c r="M32" s="18"/>
      <c r="N32" s="38"/>
      <c r="O32" s="12"/>
      <c r="P32" s="18"/>
      <c r="Q32" s="18"/>
      <c r="R32" s="18"/>
      <c r="S32" s="16"/>
    </row>
    <row r="33" spans="1:19" ht="18.5" x14ac:dyDescent="0.45">
      <c r="A33" s="34"/>
      <c r="B33" s="47" t="s">
        <v>56</v>
      </c>
      <c r="C33" s="34"/>
      <c r="D33" s="34"/>
      <c r="E33" s="44"/>
      <c r="F33" s="34"/>
      <c r="G33" s="34"/>
      <c r="H33" s="25"/>
      <c r="I33" s="26" t="s">
        <v>34</v>
      </c>
      <c r="J33" s="25"/>
      <c r="K33" s="25"/>
      <c r="L33" s="18"/>
      <c r="M33" s="18"/>
      <c r="N33" s="18"/>
      <c r="O33" s="18"/>
      <c r="P33" s="18"/>
      <c r="Q33" s="18"/>
      <c r="R33" s="18"/>
      <c r="S33" s="18"/>
    </row>
    <row r="34" spans="1:19" ht="18.5" x14ac:dyDescent="0.45">
      <c r="A34" s="34"/>
      <c r="B34" s="34"/>
      <c r="C34" s="34"/>
      <c r="D34" s="34"/>
      <c r="E34" s="34"/>
      <c r="F34" s="34"/>
      <c r="G34" s="34"/>
      <c r="H34" s="25"/>
      <c r="I34" s="25"/>
      <c r="J34" s="25"/>
      <c r="K34" s="25"/>
      <c r="L34" s="18"/>
      <c r="M34" s="42"/>
      <c r="N34" s="18"/>
      <c r="O34" s="18"/>
      <c r="P34" s="9"/>
      <c r="Q34" s="18"/>
      <c r="R34" s="18"/>
      <c r="S34" s="18"/>
    </row>
    <row r="35" spans="1:19" x14ac:dyDescent="0.35">
      <c r="A35" s="48">
        <v>1</v>
      </c>
      <c r="B35" s="49" t="s">
        <v>69</v>
      </c>
      <c r="C35" s="50">
        <v>106000</v>
      </c>
      <c r="D35" s="34"/>
      <c r="E35" s="34"/>
      <c r="F35" s="34"/>
      <c r="G35" s="34"/>
      <c r="H35" s="27">
        <v>1</v>
      </c>
      <c r="I35" s="25" t="s">
        <v>0</v>
      </c>
      <c r="J35" s="28">
        <v>106000</v>
      </c>
      <c r="K35" s="25"/>
      <c r="L35" s="18"/>
      <c r="M35" s="18"/>
      <c r="N35" s="18"/>
      <c r="O35" s="18"/>
      <c r="P35" s="18"/>
      <c r="Q35" s="18"/>
      <c r="R35" s="18"/>
      <c r="S35" s="18"/>
    </row>
    <row r="36" spans="1:19" x14ac:dyDescent="0.35">
      <c r="A36" s="48"/>
      <c r="B36" s="2"/>
      <c r="C36" s="50"/>
      <c r="D36" s="50"/>
      <c r="E36" s="34"/>
      <c r="F36" s="34"/>
      <c r="G36" s="34"/>
      <c r="H36" s="27"/>
      <c r="I36" s="25"/>
      <c r="J36" s="28"/>
      <c r="K36" s="25"/>
      <c r="L36" s="4"/>
      <c r="M36" s="5"/>
      <c r="N36" s="6"/>
      <c r="O36" s="18"/>
      <c r="P36" s="18"/>
      <c r="Q36" s="18"/>
      <c r="R36" s="18"/>
      <c r="S36" s="18"/>
    </row>
    <row r="37" spans="1:19" x14ac:dyDescent="0.35">
      <c r="A37" s="48">
        <v>2</v>
      </c>
      <c r="B37" s="34" t="s">
        <v>1</v>
      </c>
      <c r="C37" s="50">
        <v>20000</v>
      </c>
      <c r="D37" s="34"/>
      <c r="E37" s="45"/>
      <c r="F37" s="34"/>
      <c r="G37" s="34"/>
      <c r="H37" s="27">
        <v>2</v>
      </c>
      <c r="I37" s="25" t="s">
        <v>1</v>
      </c>
      <c r="J37" s="28">
        <v>20000</v>
      </c>
      <c r="K37" s="25"/>
      <c r="L37" s="4"/>
      <c r="M37" s="18"/>
      <c r="N37" s="6"/>
      <c r="O37" s="18"/>
      <c r="P37" s="18"/>
      <c r="Q37" s="18"/>
      <c r="R37" s="18"/>
      <c r="S37" s="18"/>
    </row>
    <row r="38" spans="1:19" x14ac:dyDescent="0.35">
      <c r="A38" s="48">
        <v>2</v>
      </c>
      <c r="B38" s="51" t="s">
        <v>6</v>
      </c>
      <c r="C38" s="50">
        <v>1000</v>
      </c>
      <c r="D38" s="34"/>
      <c r="E38" s="34"/>
      <c r="F38" s="34"/>
      <c r="G38" s="34"/>
      <c r="H38" s="27">
        <v>2</v>
      </c>
      <c r="I38" s="29" t="s">
        <v>6</v>
      </c>
      <c r="J38" s="28">
        <v>16000</v>
      </c>
      <c r="K38" s="25"/>
      <c r="L38" s="4"/>
      <c r="M38" s="18"/>
      <c r="N38" s="6"/>
      <c r="O38" s="18"/>
      <c r="P38" s="18"/>
      <c r="Q38" s="18"/>
      <c r="R38" s="18"/>
      <c r="S38" s="18"/>
    </row>
    <row r="39" spans="1:19" x14ac:dyDescent="0.35">
      <c r="A39" s="48">
        <v>2</v>
      </c>
      <c r="B39" s="34" t="s">
        <v>3</v>
      </c>
      <c r="C39" s="50">
        <v>409000</v>
      </c>
      <c r="D39" s="52"/>
      <c r="E39" s="34"/>
      <c r="F39" s="34"/>
      <c r="G39" s="34"/>
      <c r="H39" s="27">
        <v>2</v>
      </c>
      <c r="I39" s="25" t="s">
        <v>3</v>
      </c>
      <c r="J39" s="28">
        <v>398000</v>
      </c>
      <c r="K39" s="25"/>
      <c r="L39" s="4"/>
      <c r="M39" s="7"/>
      <c r="N39" s="6"/>
      <c r="O39" s="18"/>
      <c r="P39" s="18"/>
      <c r="Q39" s="18"/>
      <c r="R39" s="18"/>
      <c r="S39" s="18"/>
    </row>
    <row r="40" spans="1:19" x14ac:dyDescent="0.35">
      <c r="A40" s="48">
        <v>2</v>
      </c>
      <c r="B40" s="34" t="s">
        <v>4</v>
      </c>
      <c r="C40" s="50">
        <v>60000</v>
      </c>
      <c r="D40" s="34"/>
      <c r="E40" s="34"/>
      <c r="F40" s="34"/>
      <c r="G40" s="34"/>
      <c r="H40" s="27">
        <v>2</v>
      </c>
      <c r="I40" s="25" t="s">
        <v>4</v>
      </c>
      <c r="J40" s="28">
        <v>20000</v>
      </c>
      <c r="K40" s="25"/>
      <c r="L40" s="4"/>
      <c r="M40" s="18"/>
      <c r="N40" s="6"/>
      <c r="O40" s="18"/>
      <c r="P40" s="18"/>
      <c r="Q40" s="18"/>
      <c r="R40" s="18"/>
      <c r="S40" s="18"/>
    </row>
    <row r="41" spans="1:19" x14ac:dyDescent="0.35">
      <c r="A41" s="48">
        <v>2</v>
      </c>
      <c r="B41" s="34"/>
      <c r="C41" s="50"/>
      <c r="D41" s="34"/>
      <c r="E41" s="34"/>
      <c r="F41" s="34"/>
      <c r="G41" s="34"/>
      <c r="H41" s="27">
        <v>2</v>
      </c>
      <c r="I41" s="25" t="s">
        <v>5</v>
      </c>
      <c r="J41" s="28">
        <v>30000</v>
      </c>
      <c r="K41" s="25"/>
      <c r="L41" s="4"/>
      <c r="M41" s="18"/>
      <c r="N41" s="6"/>
      <c r="O41" s="18"/>
      <c r="P41" s="18"/>
      <c r="Q41" s="18"/>
      <c r="R41" s="18"/>
      <c r="S41" s="18"/>
    </row>
    <row r="42" spans="1:19" x14ac:dyDescent="0.35">
      <c r="A42" s="48">
        <v>2</v>
      </c>
      <c r="B42" s="34" t="s">
        <v>5</v>
      </c>
      <c r="C42" s="50">
        <v>50000</v>
      </c>
      <c r="D42" s="34"/>
      <c r="E42" s="34"/>
      <c r="F42" s="34"/>
      <c r="G42" s="34"/>
      <c r="H42" s="25"/>
      <c r="I42" s="25" t="s">
        <v>38</v>
      </c>
      <c r="J42" s="25"/>
      <c r="K42" s="28">
        <v>448000</v>
      </c>
      <c r="L42" s="4"/>
      <c r="M42" s="18"/>
      <c r="N42" s="6"/>
      <c r="O42" s="18"/>
      <c r="P42" s="18"/>
      <c r="Q42" s="18"/>
      <c r="R42" s="18"/>
      <c r="S42" s="18"/>
    </row>
    <row r="43" spans="1:19" x14ac:dyDescent="0.35">
      <c r="A43" s="34"/>
      <c r="B43" s="34" t="s">
        <v>38</v>
      </c>
      <c r="C43" s="34"/>
      <c r="D43" s="50">
        <f>SUM(C39:C42)</f>
        <v>519000</v>
      </c>
      <c r="E43" s="34"/>
      <c r="F43" s="34"/>
      <c r="G43" s="34"/>
      <c r="H43" s="27"/>
      <c r="I43" s="30" t="s">
        <v>59</v>
      </c>
      <c r="J43" s="28"/>
      <c r="K43" s="28"/>
      <c r="L43" s="18"/>
      <c r="M43" s="18"/>
      <c r="N43" s="18"/>
      <c r="O43" s="6"/>
      <c r="P43" s="6"/>
      <c r="Q43" s="18"/>
      <c r="R43" s="18"/>
      <c r="S43" s="18"/>
    </row>
    <row r="44" spans="1:19" x14ac:dyDescent="0.35">
      <c r="A44" s="48"/>
      <c r="B44" s="53" t="s">
        <v>42</v>
      </c>
      <c r="C44" s="50"/>
      <c r="D44" s="50">
        <f>SUM(C37,C38,D43)</f>
        <v>540000</v>
      </c>
      <c r="E44" s="34"/>
      <c r="F44" s="35"/>
      <c r="G44" s="35"/>
      <c r="H44" s="27">
        <v>3</v>
      </c>
      <c r="I44" s="25" t="s">
        <v>2</v>
      </c>
      <c r="J44" s="28">
        <v>10000</v>
      </c>
      <c r="K44" s="28"/>
      <c r="L44" s="4"/>
      <c r="M44" s="43"/>
      <c r="N44" s="6"/>
      <c r="O44" s="6"/>
      <c r="P44" s="6"/>
      <c r="Q44" s="18"/>
      <c r="R44" s="18"/>
      <c r="S44" s="18"/>
    </row>
    <row r="45" spans="1:19" x14ac:dyDescent="0.35">
      <c r="A45" s="48">
        <v>3</v>
      </c>
      <c r="B45" s="34" t="s">
        <v>2</v>
      </c>
      <c r="C45" s="50">
        <v>0</v>
      </c>
      <c r="D45" s="50"/>
      <c r="E45" s="34"/>
      <c r="F45" s="34"/>
      <c r="G45" s="34"/>
      <c r="H45" s="27">
        <v>4</v>
      </c>
      <c r="I45" s="25" t="s">
        <v>7</v>
      </c>
      <c r="J45" s="28">
        <v>1000</v>
      </c>
      <c r="K45" s="25"/>
      <c r="L45" s="4"/>
      <c r="M45" s="18"/>
      <c r="N45" s="6"/>
      <c r="O45" s="6"/>
      <c r="P45" s="18"/>
      <c r="Q45" s="18"/>
      <c r="R45" s="18"/>
      <c r="S45" s="18"/>
    </row>
    <row r="46" spans="1:19" x14ac:dyDescent="0.35">
      <c r="A46" s="48">
        <v>4</v>
      </c>
      <c r="B46" s="34" t="s">
        <v>7</v>
      </c>
      <c r="C46" s="50">
        <v>1000</v>
      </c>
      <c r="D46" s="34"/>
      <c r="E46" s="34"/>
      <c r="F46" s="34"/>
      <c r="G46" s="34"/>
      <c r="H46" s="27">
        <v>5</v>
      </c>
      <c r="I46" s="25" t="s">
        <v>20</v>
      </c>
      <c r="J46" s="28">
        <v>4000</v>
      </c>
      <c r="K46" s="25"/>
      <c r="L46" s="4"/>
      <c r="M46" s="18"/>
      <c r="N46" s="6"/>
      <c r="O46" s="18"/>
      <c r="P46" s="18"/>
      <c r="Q46" s="18"/>
      <c r="R46" s="18"/>
      <c r="S46" s="18"/>
    </row>
    <row r="47" spans="1:19" x14ac:dyDescent="0.35">
      <c r="A47" s="48">
        <v>5</v>
      </c>
      <c r="B47" s="34" t="s">
        <v>20</v>
      </c>
      <c r="C47" s="50">
        <v>4000</v>
      </c>
      <c r="D47" s="34"/>
      <c r="E47" s="34"/>
      <c r="F47" s="34"/>
      <c r="G47" s="34"/>
      <c r="H47" s="27"/>
      <c r="I47" s="25"/>
      <c r="J47" s="28"/>
      <c r="K47" s="25"/>
      <c r="L47" s="4"/>
      <c r="M47" s="18"/>
      <c r="N47" s="6"/>
      <c r="O47" s="18"/>
      <c r="P47" s="18"/>
      <c r="Q47" s="18"/>
      <c r="R47" s="18"/>
      <c r="S47" s="18"/>
    </row>
    <row r="48" spans="1:19" x14ac:dyDescent="0.35">
      <c r="A48" s="48"/>
      <c r="B48" s="34"/>
      <c r="C48" s="50"/>
      <c r="D48" s="34"/>
      <c r="E48" s="34"/>
      <c r="F48" s="34"/>
      <c r="G48" s="34"/>
      <c r="H48" s="27"/>
      <c r="I48" s="25"/>
      <c r="J48" s="28"/>
      <c r="K48" s="25"/>
      <c r="L48" s="4"/>
      <c r="M48" s="18"/>
      <c r="N48" s="6"/>
      <c r="O48" s="18"/>
      <c r="P48" s="18"/>
      <c r="Q48" s="18"/>
      <c r="R48" s="18"/>
      <c r="S48" s="18"/>
    </row>
    <row r="49" spans="1:19" x14ac:dyDescent="0.35">
      <c r="A49" s="48"/>
      <c r="B49" s="34"/>
      <c r="C49" s="50"/>
      <c r="D49" s="34"/>
      <c r="E49" s="34"/>
      <c r="F49" s="34"/>
      <c r="G49" s="34"/>
      <c r="H49" s="27">
        <v>6</v>
      </c>
      <c r="I49" s="25" t="s">
        <v>35</v>
      </c>
      <c r="J49" s="28">
        <v>5000</v>
      </c>
      <c r="K49" s="25"/>
      <c r="L49" s="4"/>
      <c r="M49" s="18"/>
      <c r="N49" s="6"/>
      <c r="O49" s="18"/>
      <c r="P49" s="18"/>
      <c r="Q49" s="18"/>
      <c r="R49" s="18"/>
      <c r="S49" s="18"/>
    </row>
    <row r="50" spans="1:19" x14ac:dyDescent="0.35">
      <c r="A50" s="48">
        <v>6</v>
      </c>
      <c r="B50" s="34" t="s">
        <v>70</v>
      </c>
      <c r="C50" s="50">
        <f>D43*0.1</f>
        <v>51900</v>
      </c>
      <c r="D50" s="34"/>
      <c r="E50" s="34"/>
      <c r="F50" s="34"/>
      <c r="G50" s="34"/>
      <c r="H50" s="27"/>
      <c r="I50" s="25" t="s">
        <v>36</v>
      </c>
      <c r="J50" s="28">
        <v>6000</v>
      </c>
      <c r="K50" s="25"/>
      <c r="L50" s="4"/>
      <c r="M50" s="18"/>
      <c r="N50" s="6"/>
      <c r="O50" s="18"/>
      <c r="P50" s="18"/>
      <c r="Q50" s="18"/>
      <c r="R50" s="18"/>
      <c r="S50" s="18"/>
    </row>
    <row r="51" spans="1:19" x14ac:dyDescent="0.35">
      <c r="A51" s="48"/>
      <c r="B51" s="34"/>
      <c r="C51" s="50"/>
      <c r="D51" s="34"/>
      <c r="E51" s="34"/>
      <c r="F51" s="34"/>
      <c r="G51" s="34"/>
      <c r="H51" s="27"/>
      <c r="I51" s="25" t="s">
        <v>37</v>
      </c>
      <c r="J51" s="28">
        <v>65550</v>
      </c>
      <c r="K51" s="25"/>
      <c r="L51" s="4"/>
      <c r="M51" s="18"/>
      <c r="N51" s="6"/>
      <c r="O51" s="18"/>
      <c r="P51" s="18"/>
      <c r="Q51" s="18"/>
      <c r="R51" s="18"/>
      <c r="S51" s="18"/>
    </row>
    <row r="52" spans="1:19" x14ac:dyDescent="0.35">
      <c r="A52" s="48"/>
      <c r="B52" s="34"/>
      <c r="C52" s="50"/>
      <c r="D52" s="34"/>
      <c r="E52" s="34"/>
      <c r="F52" s="34"/>
      <c r="G52" s="34"/>
      <c r="H52" s="27">
        <v>6</v>
      </c>
      <c r="I52" s="25" t="s">
        <v>14</v>
      </c>
      <c r="J52" s="28">
        <v>7000</v>
      </c>
      <c r="K52" s="25"/>
      <c r="L52" s="4"/>
      <c r="M52" s="18"/>
      <c r="N52" s="6"/>
      <c r="O52" s="18"/>
      <c r="P52" s="18"/>
      <c r="Q52" s="18"/>
      <c r="R52" s="18"/>
      <c r="S52" s="18"/>
    </row>
    <row r="53" spans="1:19" x14ac:dyDescent="0.35">
      <c r="A53" s="48">
        <v>6</v>
      </c>
      <c r="B53" s="34" t="s">
        <v>49</v>
      </c>
      <c r="C53" s="50">
        <v>2000</v>
      </c>
      <c r="D53" s="34"/>
      <c r="E53" s="34"/>
      <c r="F53" s="34"/>
      <c r="G53" s="34"/>
      <c r="H53" s="27">
        <v>6</v>
      </c>
      <c r="I53" s="25" t="s">
        <v>49</v>
      </c>
      <c r="J53" s="28">
        <v>2000</v>
      </c>
      <c r="K53" s="25"/>
      <c r="L53" s="4"/>
      <c r="M53" s="18"/>
      <c r="N53" s="6"/>
      <c r="O53" s="18"/>
      <c r="P53" s="18"/>
      <c r="Q53" s="18"/>
      <c r="R53" s="18"/>
      <c r="S53" s="18"/>
    </row>
    <row r="54" spans="1:19" x14ac:dyDescent="0.35">
      <c r="A54" s="48">
        <v>6</v>
      </c>
      <c r="B54" s="34" t="s">
        <v>15</v>
      </c>
      <c r="C54" s="50">
        <v>40000</v>
      </c>
      <c r="D54" s="34"/>
      <c r="E54" s="34"/>
      <c r="F54" s="34"/>
      <c r="G54" s="34"/>
      <c r="H54" s="27">
        <v>6</v>
      </c>
      <c r="I54" s="25" t="s">
        <v>15</v>
      </c>
      <c r="J54" s="28">
        <v>12000</v>
      </c>
      <c r="K54" s="25"/>
      <c r="L54" s="4"/>
      <c r="M54" s="18"/>
      <c r="N54" s="6"/>
      <c r="O54" s="18"/>
      <c r="P54" s="18"/>
      <c r="Q54" s="18"/>
      <c r="R54" s="18"/>
      <c r="S54" s="18"/>
    </row>
    <row r="55" spans="1:19" x14ac:dyDescent="0.35">
      <c r="A55" s="48">
        <v>6</v>
      </c>
      <c r="B55" s="34" t="s">
        <v>16</v>
      </c>
      <c r="C55" s="50">
        <v>68000</v>
      </c>
      <c r="D55" s="34"/>
      <c r="E55" s="34"/>
      <c r="F55" s="34"/>
      <c r="G55" s="34"/>
      <c r="H55" s="27">
        <v>6</v>
      </c>
      <c r="I55" s="25" t="s">
        <v>16</v>
      </c>
      <c r="J55" s="28">
        <v>46000</v>
      </c>
      <c r="K55" s="25"/>
      <c r="L55" s="4"/>
      <c r="M55" s="18"/>
      <c r="N55" s="6"/>
      <c r="O55" s="18"/>
      <c r="P55" s="18"/>
      <c r="Q55" s="18"/>
      <c r="R55" s="18"/>
      <c r="S55" s="18"/>
    </row>
    <row r="56" spans="1:19" x14ac:dyDescent="0.35">
      <c r="A56" s="48">
        <v>6</v>
      </c>
      <c r="B56" s="34" t="s">
        <v>21</v>
      </c>
      <c r="C56" s="50">
        <v>5000</v>
      </c>
      <c r="D56" s="34"/>
      <c r="E56" s="34"/>
      <c r="F56" s="34"/>
      <c r="G56" s="34"/>
      <c r="H56" s="27">
        <v>6</v>
      </c>
      <c r="I56" s="25" t="s">
        <v>21</v>
      </c>
      <c r="J56" s="28">
        <v>4500</v>
      </c>
      <c r="K56" s="25"/>
      <c r="L56" s="4"/>
      <c r="M56" s="18"/>
      <c r="N56" s="6"/>
      <c r="O56" s="18"/>
      <c r="P56" s="18"/>
      <c r="Q56" s="18"/>
      <c r="R56" s="18"/>
      <c r="S56" s="18"/>
    </row>
    <row r="57" spans="1:19" x14ac:dyDescent="0.35">
      <c r="A57" s="48"/>
      <c r="B57" s="2" t="s">
        <v>41</v>
      </c>
      <c r="C57" s="50"/>
      <c r="D57" s="50">
        <f>SUM(C50:C56)</f>
        <v>166900</v>
      </c>
      <c r="E57" s="34"/>
      <c r="F57" s="34"/>
      <c r="G57" s="34"/>
      <c r="H57" s="27"/>
      <c r="I57" s="19" t="s">
        <v>41</v>
      </c>
      <c r="J57" s="28"/>
      <c r="K57" s="28">
        <v>148050</v>
      </c>
      <c r="L57" s="4"/>
      <c r="M57" s="18"/>
      <c r="N57" s="6"/>
      <c r="O57" s="18"/>
      <c r="P57" s="18"/>
      <c r="Q57" s="18"/>
      <c r="R57" s="18"/>
      <c r="S57" s="18"/>
    </row>
    <row r="58" spans="1:19" x14ac:dyDescent="0.35">
      <c r="A58" s="48"/>
      <c r="B58" s="34"/>
      <c r="C58" s="50"/>
      <c r="D58" s="34"/>
      <c r="E58" s="34"/>
      <c r="F58" s="34"/>
      <c r="G58" s="34"/>
      <c r="H58" s="27"/>
      <c r="I58" s="25"/>
      <c r="J58" s="28"/>
      <c r="K58" s="25"/>
      <c r="L58" s="4"/>
      <c r="M58" s="9"/>
      <c r="N58" s="6"/>
      <c r="O58" s="6"/>
      <c r="P58" s="18"/>
      <c r="Q58" s="18"/>
      <c r="R58" s="18"/>
      <c r="S58" s="18"/>
    </row>
    <row r="59" spans="1:19" x14ac:dyDescent="0.35">
      <c r="A59" s="48">
        <v>7</v>
      </c>
      <c r="B59" s="34" t="s">
        <v>8</v>
      </c>
      <c r="C59" s="50">
        <v>55000</v>
      </c>
      <c r="D59" s="34"/>
      <c r="E59" s="34"/>
      <c r="F59" s="34"/>
      <c r="G59" s="34"/>
      <c r="H59" s="27">
        <v>7</v>
      </c>
      <c r="I59" s="25" t="s">
        <v>8</v>
      </c>
      <c r="J59" s="28">
        <v>50000</v>
      </c>
      <c r="K59" s="25"/>
      <c r="L59" s="4"/>
      <c r="M59" s="18"/>
      <c r="N59" s="6"/>
      <c r="O59" s="18"/>
      <c r="P59" s="18"/>
      <c r="Q59" s="18"/>
      <c r="R59" s="18"/>
      <c r="S59" s="18"/>
    </row>
    <row r="60" spans="1:19" x14ac:dyDescent="0.35">
      <c r="A60" s="48">
        <v>8</v>
      </c>
      <c r="B60" s="34" t="s">
        <v>9</v>
      </c>
      <c r="C60" s="50">
        <v>206000</v>
      </c>
      <c r="D60" s="34"/>
      <c r="E60" s="45"/>
      <c r="F60" s="34"/>
      <c r="G60" s="34"/>
      <c r="H60" s="27">
        <v>8</v>
      </c>
      <c r="I60" s="25" t="s">
        <v>9</v>
      </c>
      <c r="J60" s="28">
        <v>116000</v>
      </c>
      <c r="K60" s="25"/>
      <c r="L60" s="4"/>
      <c r="M60" s="18"/>
      <c r="N60" s="6"/>
      <c r="O60" s="18"/>
      <c r="P60" s="18"/>
      <c r="Q60" s="18"/>
      <c r="R60" s="18"/>
      <c r="S60" s="18"/>
    </row>
    <row r="61" spans="1:19" x14ac:dyDescent="0.35">
      <c r="A61" s="48">
        <v>9</v>
      </c>
      <c r="B61" s="34" t="s">
        <v>13</v>
      </c>
      <c r="C61" s="50">
        <v>3000</v>
      </c>
      <c r="D61" s="34"/>
      <c r="E61" s="34"/>
      <c r="F61" s="34"/>
      <c r="G61" s="34"/>
      <c r="H61" s="27">
        <v>9</v>
      </c>
      <c r="I61" s="25" t="s">
        <v>13</v>
      </c>
      <c r="J61" s="28">
        <v>3000</v>
      </c>
      <c r="K61" s="25"/>
      <c r="L61" s="4"/>
      <c r="M61" s="18"/>
      <c r="N61" s="6"/>
      <c r="O61" s="18"/>
      <c r="P61" s="18"/>
      <c r="Q61" s="18"/>
      <c r="R61" s="18"/>
      <c r="S61" s="18"/>
    </row>
    <row r="62" spans="1:19" x14ac:dyDescent="0.35">
      <c r="A62" s="48">
        <v>10</v>
      </c>
      <c r="B62" s="34" t="s">
        <v>10</v>
      </c>
      <c r="C62" s="50">
        <v>12000</v>
      </c>
      <c r="D62" s="34"/>
      <c r="E62" s="34"/>
      <c r="F62" s="34"/>
      <c r="G62" s="34"/>
      <c r="H62" s="27">
        <v>10</v>
      </c>
      <c r="I62" s="25" t="s">
        <v>10</v>
      </c>
      <c r="J62" s="28">
        <v>11000</v>
      </c>
      <c r="K62" s="25"/>
      <c r="L62" s="4"/>
      <c r="M62" s="18"/>
      <c r="N62" s="6"/>
      <c r="O62" s="18"/>
      <c r="P62" s="18"/>
      <c r="Q62" s="18"/>
      <c r="R62" s="18"/>
      <c r="S62" s="18"/>
    </row>
    <row r="63" spans="1:19" x14ac:dyDescent="0.35">
      <c r="A63" s="48">
        <v>11</v>
      </c>
      <c r="B63" s="34" t="s">
        <v>11</v>
      </c>
      <c r="C63" s="50">
        <v>12000</v>
      </c>
      <c r="D63" s="34"/>
      <c r="E63" s="34"/>
      <c r="F63" s="34"/>
      <c r="G63" s="34"/>
      <c r="H63" s="27">
        <v>11</v>
      </c>
      <c r="I63" s="25" t="s">
        <v>11</v>
      </c>
      <c r="J63" s="28">
        <v>12000</v>
      </c>
      <c r="K63" s="25"/>
      <c r="L63" s="4"/>
      <c r="M63" s="18"/>
      <c r="N63" s="6"/>
      <c r="O63" s="18"/>
      <c r="P63" s="18"/>
      <c r="Q63" s="18"/>
      <c r="R63" s="18"/>
      <c r="S63" s="18"/>
    </row>
    <row r="64" spans="1:19" x14ac:dyDescent="0.35">
      <c r="A64" s="48"/>
      <c r="B64" s="34"/>
      <c r="C64" s="50"/>
      <c r="D64" s="34"/>
      <c r="E64" s="34"/>
      <c r="F64" s="34"/>
      <c r="G64" s="34"/>
      <c r="H64" s="27"/>
      <c r="I64" s="25"/>
      <c r="J64" s="28"/>
      <c r="K64" s="25"/>
      <c r="L64" s="4"/>
      <c r="M64" s="18"/>
      <c r="N64" s="6"/>
      <c r="O64" s="18"/>
      <c r="P64" s="18"/>
      <c r="Q64" s="18"/>
      <c r="R64" s="18"/>
      <c r="S64" s="18"/>
    </row>
    <row r="65" spans="1:19" x14ac:dyDescent="0.35">
      <c r="A65" s="48">
        <v>12</v>
      </c>
      <c r="B65" s="34" t="s">
        <v>17</v>
      </c>
      <c r="C65" s="50">
        <v>8000</v>
      </c>
      <c r="D65" s="34"/>
      <c r="E65" s="35"/>
      <c r="F65" s="34"/>
      <c r="G65" s="34"/>
      <c r="H65" s="27">
        <v>12</v>
      </c>
      <c r="I65" s="25" t="s">
        <v>17</v>
      </c>
      <c r="J65" s="28">
        <v>8000</v>
      </c>
      <c r="K65" s="25"/>
      <c r="L65" s="4"/>
      <c r="M65" s="18"/>
      <c r="N65" s="6"/>
      <c r="O65" s="18"/>
      <c r="P65" s="18"/>
      <c r="Q65" s="18"/>
      <c r="R65" s="18"/>
      <c r="S65" s="18"/>
    </row>
    <row r="66" spans="1:19" x14ac:dyDescent="0.35">
      <c r="A66" s="48">
        <v>12</v>
      </c>
      <c r="B66" s="34" t="s">
        <v>18</v>
      </c>
      <c r="C66" s="50">
        <v>10000</v>
      </c>
      <c r="D66" s="34"/>
      <c r="E66" s="34"/>
      <c r="F66" s="34"/>
      <c r="G66" s="34"/>
      <c r="H66" s="27">
        <v>12</v>
      </c>
      <c r="I66" s="25" t="s">
        <v>18</v>
      </c>
      <c r="J66" s="28">
        <v>24000</v>
      </c>
      <c r="K66" s="25"/>
      <c r="L66" s="4"/>
      <c r="M66" s="18"/>
      <c r="N66" s="6"/>
      <c r="O66" s="18"/>
      <c r="P66" s="18"/>
      <c r="Q66" s="18"/>
      <c r="R66" s="18"/>
      <c r="S66" s="18"/>
    </row>
    <row r="67" spans="1:19" x14ac:dyDescent="0.35">
      <c r="A67" s="48"/>
      <c r="B67" s="2" t="s">
        <v>50</v>
      </c>
      <c r="C67" s="50"/>
      <c r="D67" s="50">
        <f>SUM(C65:C66)</f>
        <v>18000</v>
      </c>
      <c r="E67" s="35"/>
      <c r="F67" s="34"/>
      <c r="G67" s="34"/>
      <c r="H67" s="27"/>
      <c r="I67" s="19" t="s">
        <v>50</v>
      </c>
      <c r="J67" s="28"/>
      <c r="K67" s="28">
        <v>32000</v>
      </c>
      <c r="L67" s="4"/>
      <c r="M67" s="18"/>
      <c r="N67" s="6"/>
      <c r="O67" s="18"/>
      <c r="P67" s="18"/>
      <c r="Q67" s="18"/>
      <c r="R67" s="18"/>
      <c r="S67" s="18"/>
    </row>
    <row r="68" spans="1:19" ht="43.5" x14ac:dyDescent="0.35">
      <c r="A68" s="48">
        <v>13</v>
      </c>
      <c r="B68" s="34" t="s">
        <v>19</v>
      </c>
      <c r="C68" s="50">
        <v>40000</v>
      </c>
      <c r="D68" s="54" t="s">
        <v>53</v>
      </c>
      <c r="E68" s="34"/>
      <c r="F68" s="34"/>
      <c r="G68" s="34"/>
      <c r="H68" s="27">
        <v>13</v>
      </c>
      <c r="I68" s="25" t="s">
        <v>19</v>
      </c>
      <c r="J68" s="28">
        <v>30000</v>
      </c>
      <c r="K68" s="25"/>
      <c r="L68" s="4"/>
      <c r="M68" s="9"/>
      <c r="N68" s="6"/>
      <c r="O68" s="6"/>
      <c r="P68" s="18"/>
      <c r="Q68" s="18"/>
      <c r="R68" s="18"/>
      <c r="S68" s="18"/>
    </row>
    <row r="69" spans="1:19" x14ac:dyDescent="0.35">
      <c r="A69" s="34"/>
      <c r="B69" s="34"/>
      <c r="C69" s="34"/>
      <c r="D69" s="34"/>
      <c r="E69" s="34"/>
      <c r="F69" s="34"/>
      <c r="G69" s="34"/>
      <c r="H69" s="25"/>
      <c r="I69" s="25"/>
      <c r="J69" s="25"/>
      <c r="K69" s="25"/>
      <c r="L69" s="4"/>
      <c r="M69" s="18"/>
      <c r="N69" s="6"/>
      <c r="O69" s="18"/>
      <c r="P69" s="18"/>
      <c r="Q69" s="18"/>
      <c r="R69" s="18"/>
      <c r="S69" s="18"/>
    </row>
    <row r="70" spans="1:19" x14ac:dyDescent="0.35">
      <c r="A70" s="48"/>
      <c r="B70" s="34"/>
      <c r="C70" s="50"/>
      <c r="D70" s="34"/>
      <c r="E70" s="34"/>
      <c r="F70" s="34"/>
      <c r="G70" s="34"/>
      <c r="H70" s="27"/>
      <c r="I70" s="25"/>
      <c r="J70" s="28"/>
      <c r="K70" s="25"/>
      <c r="L70" s="18"/>
      <c r="M70" s="18"/>
      <c r="N70" s="18"/>
      <c r="O70" s="18"/>
      <c r="P70" s="18"/>
      <c r="Q70" s="18"/>
      <c r="R70" s="18"/>
      <c r="S70" s="18"/>
    </row>
    <row r="71" spans="1:19" x14ac:dyDescent="0.35">
      <c r="A71" s="48"/>
      <c r="B71" s="34"/>
      <c r="C71" s="50"/>
      <c r="D71" s="34"/>
      <c r="E71" s="34"/>
      <c r="F71" s="34"/>
      <c r="G71" s="34"/>
      <c r="H71" s="27"/>
      <c r="I71" s="25"/>
      <c r="J71" s="28"/>
      <c r="K71" s="25"/>
      <c r="L71" s="4"/>
      <c r="M71" s="18"/>
      <c r="N71" s="6"/>
      <c r="O71" s="18"/>
      <c r="P71" s="18"/>
      <c r="Q71" s="18"/>
      <c r="R71" s="18"/>
      <c r="S71" s="18"/>
    </row>
    <row r="72" spans="1:19" x14ac:dyDescent="0.35">
      <c r="A72" s="1">
        <v>14</v>
      </c>
      <c r="B72" s="2" t="s">
        <v>33</v>
      </c>
      <c r="C72" s="55"/>
      <c r="D72" s="34"/>
      <c r="E72" s="34"/>
      <c r="F72" s="34"/>
      <c r="G72" s="34"/>
      <c r="H72" s="31">
        <v>14</v>
      </c>
      <c r="I72" s="19" t="s">
        <v>33</v>
      </c>
      <c r="J72" s="32"/>
      <c r="K72" s="25"/>
      <c r="L72" s="4"/>
      <c r="M72" s="18"/>
      <c r="N72" s="6"/>
      <c r="O72" s="18"/>
      <c r="P72" s="18"/>
      <c r="Q72" s="18"/>
      <c r="R72" s="18"/>
      <c r="S72" s="18"/>
    </row>
    <row r="73" spans="1:19" ht="58" x14ac:dyDescent="0.35">
      <c r="A73" s="1">
        <v>14</v>
      </c>
      <c r="B73" s="49" t="s">
        <v>47</v>
      </c>
      <c r="C73" s="56">
        <v>16000</v>
      </c>
      <c r="D73" s="54" t="s">
        <v>71</v>
      </c>
      <c r="E73" s="34"/>
      <c r="F73" s="34"/>
      <c r="G73" s="34"/>
      <c r="H73" s="31">
        <v>14</v>
      </c>
      <c r="I73" s="25" t="s">
        <v>47</v>
      </c>
      <c r="J73" s="28">
        <v>30000</v>
      </c>
      <c r="K73" s="25"/>
      <c r="L73" s="8"/>
      <c r="M73" s="9"/>
      <c r="N73" s="3"/>
      <c r="O73" s="18"/>
      <c r="P73" s="18"/>
      <c r="Q73" s="18"/>
      <c r="R73" s="18"/>
      <c r="S73" s="18"/>
    </row>
    <row r="74" spans="1:19" ht="57" customHeight="1" x14ac:dyDescent="0.35">
      <c r="A74" s="48">
        <v>14</v>
      </c>
      <c r="B74" s="49" t="s">
        <v>39</v>
      </c>
      <c r="C74" s="56">
        <v>20000</v>
      </c>
      <c r="D74" s="54" t="s">
        <v>55</v>
      </c>
      <c r="E74" s="34"/>
      <c r="F74" s="34"/>
      <c r="G74" s="34"/>
      <c r="H74" s="31">
        <v>14</v>
      </c>
      <c r="I74" s="25" t="s">
        <v>60</v>
      </c>
      <c r="J74" s="28">
        <v>3000</v>
      </c>
      <c r="K74" s="25"/>
      <c r="L74" s="8"/>
      <c r="M74" s="5"/>
      <c r="N74" s="38"/>
      <c r="O74" s="18"/>
      <c r="P74" s="18"/>
      <c r="Q74" s="18"/>
      <c r="R74" s="18"/>
      <c r="S74" s="18"/>
    </row>
    <row r="75" spans="1:19" x14ac:dyDescent="0.35">
      <c r="A75" s="1">
        <v>14</v>
      </c>
      <c r="B75" s="49" t="s">
        <v>51</v>
      </c>
      <c r="C75" s="56">
        <v>4000</v>
      </c>
      <c r="D75" s="34"/>
      <c r="E75" s="34"/>
      <c r="F75" s="34"/>
      <c r="G75" s="34"/>
      <c r="H75" s="31">
        <v>14</v>
      </c>
      <c r="I75" s="25" t="s">
        <v>61</v>
      </c>
      <c r="J75" s="28">
        <v>7000</v>
      </c>
      <c r="K75" s="25"/>
      <c r="L75" s="8"/>
      <c r="M75" s="5"/>
      <c r="N75" s="38"/>
      <c r="O75" s="18"/>
      <c r="P75" s="18"/>
      <c r="Q75" s="18"/>
      <c r="R75" s="18"/>
      <c r="S75" s="18"/>
    </row>
    <row r="76" spans="1:19" x14ac:dyDescent="0.35">
      <c r="A76" s="1">
        <v>14</v>
      </c>
      <c r="B76" s="49" t="s">
        <v>54</v>
      </c>
      <c r="C76" s="56">
        <v>7000</v>
      </c>
      <c r="D76" s="34"/>
      <c r="E76" s="34"/>
      <c r="F76" s="34"/>
      <c r="G76" s="34"/>
      <c r="H76" s="31">
        <v>14</v>
      </c>
      <c r="I76" s="25" t="s">
        <v>62</v>
      </c>
      <c r="J76" s="28">
        <v>5000</v>
      </c>
      <c r="K76" s="25"/>
      <c r="L76" s="8"/>
      <c r="M76" s="5"/>
      <c r="N76" s="38"/>
      <c r="O76" s="18"/>
      <c r="P76" s="18"/>
      <c r="Q76" s="18"/>
      <c r="R76" s="18"/>
      <c r="S76" s="18"/>
    </row>
    <row r="77" spans="1:19" x14ac:dyDescent="0.35">
      <c r="A77" s="1">
        <v>14</v>
      </c>
      <c r="B77" s="49" t="s">
        <v>52</v>
      </c>
      <c r="C77" s="56">
        <v>0</v>
      </c>
      <c r="D77" s="34"/>
      <c r="E77" s="34"/>
      <c r="F77" s="34"/>
      <c r="G77" s="34"/>
      <c r="H77" s="27">
        <v>14</v>
      </c>
      <c r="I77" s="25" t="s">
        <v>39</v>
      </c>
      <c r="J77" s="28">
        <v>25000</v>
      </c>
      <c r="K77" s="25"/>
      <c r="L77" s="8"/>
      <c r="M77" s="5"/>
      <c r="N77" s="38"/>
      <c r="O77" s="18"/>
      <c r="P77" s="18"/>
      <c r="Q77" s="18"/>
      <c r="R77" s="18"/>
      <c r="S77" s="18"/>
    </row>
    <row r="78" spans="1:19" x14ac:dyDescent="0.35">
      <c r="A78" s="48">
        <v>14</v>
      </c>
      <c r="B78" s="49" t="s">
        <v>40</v>
      </c>
      <c r="C78" s="56">
        <v>15000</v>
      </c>
      <c r="D78" s="34"/>
      <c r="E78" s="34"/>
      <c r="F78" s="34"/>
      <c r="G78" s="34"/>
      <c r="H78" s="31">
        <v>14</v>
      </c>
      <c r="I78" s="25" t="s">
        <v>63</v>
      </c>
      <c r="J78" s="28">
        <v>10000</v>
      </c>
      <c r="K78" s="25"/>
      <c r="L78" s="4"/>
      <c r="M78" s="5"/>
      <c r="N78" s="38"/>
      <c r="O78" s="18"/>
      <c r="P78" s="18"/>
      <c r="Q78" s="18"/>
      <c r="R78" s="18"/>
      <c r="S78" s="18"/>
    </row>
    <row r="79" spans="1:19" x14ac:dyDescent="0.35">
      <c r="A79" s="1"/>
      <c r="B79" s="49"/>
      <c r="C79" s="56"/>
      <c r="D79" s="34"/>
      <c r="E79" s="34"/>
      <c r="F79" s="34"/>
      <c r="G79" s="34"/>
      <c r="H79" s="31">
        <v>14</v>
      </c>
      <c r="I79" s="25" t="s">
        <v>64</v>
      </c>
      <c r="J79" s="28">
        <v>4000</v>
      </c>
      <c r="K79" s="25"/>
      <c r="L79" s="8"/>
      <c r="M79" s="5"/>
      <c r="N79" s="38"/>
      <c r="O79" s="18"/>
      <c r="P79" s="18"/>
      <c r="Q79" s="18"/>
      <c r="R79" s="18"/>
      <c r="S79" s="18"/>
    </row>
    <row r="80" spans="1:19" x14ac:dyDescent="0.35">
      <c r="A80" s="48"/>
      <c r="B80" s="2" t="s">
        <v>43</v>
      </c>
      <c r="C80" s="50">
        <f>SUM(C73:C79)</f>
        <v>62000</v>
      </c>
      <c r="D80" s="34"/>
      <c r="E80" s="34"/>
      <c r="F80" s="34"/>
      <c r="G80" s="34"/>
      <c r="H80" s="25"/>
      <c r="I80" s="19" t="s">
        <v>65</v>
      </c>
      <c r="J80" s="25"/>
      <c r="K80" s="25"/>
      <c r="L80" s="8"/>
      <c r="M80" s="5"/>
      <c r="N80" s="38"/>
      <c r="O80" s="18"/>
      <c r="P80" s="18"/>
      <c r="Q80" s="18"/>
      <c r="R80" s="18"/>
      <c r="S80" s="18"/>
    </row>
    <row r="81" spans="1:19" x14ac:dyDescent="0.35">
      <c r="A81" s="34"/>
      <c r="B81" s="34"/>
      <c r="C81" s="34"/>
      <c r="D81" s="34"/>
      <c r="E81" s="34"/>
      <c r="F81" s="34"/>
      <c r="G81" s="34"/>
      <c r="H81" s="31">
        <v>14</v>
      </c>
      <c r="I81" s="25" t="s">
        <v>66</v>
      </c>
      <c r="J81" s="28">
        <v>10000</v>
      </c>
      <c r="K81" s="25"/>
      <c r="L81" s="18"/>
      <c r="M81" s="9"/>
      <c r="N81" s="5"/>
      <c r="O81" s="18"/>
      <c r="P81" s="18"/>
      <c r="Q81" s="18"/>
      <c r="R81" s="18"/>
      <c r="S81" s="18"/>
    </row>
    <row r="82" spans="1:19" x14ac:dyDescent="0.35">
      <c r="A82" s="34"/>
      <c r="B82" s="34"/>
      <c r="C82" s="34"/>
      <c r="D82" s="34"/>
      <c r="E82" s="34"/>
      <c r="F82" s="34"/>
      <c r="G82" s="34"/>
      <c r="H82" s="27">
        <v>14</v>
      </c>
      <c r="I82" s="25" t="s">
        <v>40</v>
      </c>
      <c r="J82" s="28">
        <v>15000</v>
      </c>
      <c r="K82" s="25"/>
      <c r="L82" s="8"/>
      <c r="M82" s="5"/>
      <c r="N82" s="38"/>
      <c r="O82" s="18"/>
      <c r="P82" s="18"/>
      <c r="Q82" s="18"/>
      <c r="R82" s="18"/>
      <c r="S82" s="18"/>
    </row>
    <row r="83" spans="1:19" x14ac:dyDescent="0.35">
      <c r="A83" s="34"/>
      <c r="B83" s="34"/>
      <c r="C83" s="34"/>
      <c r="D83" s="34"/>
      <c r="E83" s="34"/>
      <c r="F83" s="34"/>
      <c r="H83" s="31">
        <v>14</v>
      </c>
      <c r="I83" s="25" t="s">
        <v>67</v>
      </c>
      <c r="J83" s="28">
        <v>20000</v>
      </c>
      <c r="K83" s="25"/>
      <c r="L83" s="4"/>
      <c r="M83" s="5"/>
      <c r="N83" s="38"/>
      <c r="O83" s="18"/>
      <c r="P83" s="18"/>
      <c r="Q83" s="18"/>
      <c r="R83" s="18"/>
      <c r="S83" s="18"/>
    </row>
    <row r="84" spans="1:19" x14ac:dyDescent="0.35">
      <c r="A84" s="34"/>
      <c r="B84" s="34"/>
      <c r="C84" s="34"/>
      <c r="D84" s="34"/>
      <c r="E84" s="34"/>
      <c r="F84" s="34"/>
      <c r="H84" s="27"/>
      <c r="I84" s="19" t="s">
        <v>68</v>
      </c>
      <c r="J84" s="28">
        <f>SUM(J73:J83)</f>
        <v>129000</v>
      </c>
      <c r="K84" s="25"/>
      <c r="L84" s="8"/>
      <c r="M84" s="5"/>
      <c r="N84" s="38"/>
      <c r="O84" s="18"/>
      <c r="P84" s="18"/>
      <c r="Q84" s="18"/>
      <c r="R84" s="18"/>
      <c r="S84" s="18"/>
    </row>
    <row r="85" spans="1:19" x14ac:dyDescent="0.35">
      <c r="A85" s="48"/>
      <c r="B85" s="49"/>
      <c r="C85" s="50"/>
      <c r="D85" s="34"/>
      <c r="E85" s="34"/>
      <c r="F85" s="34"/>
      <c r="H85" s="25"/>
      <c r="I85" s="25"/>
      <c r="J85" s="25"/>
      <c r="K85" s="25"/>
      <c r="L85" s="4"/>
      <c r="M85" s="9"/>
      <c r="N85" s="6"/>
      <c r="O85" s="18"/>
      <c r="P85" s="18"/>
      <c r="Q85" s="18"/>
      <c r="R85" s="18"/>
      <c r="S85" s="18"/>
    </row>
    <row r="86" spans="1:19" x14ac:dyDescent="0.35">
      <c r="A86" s="48"/>
      <c r="B86" s="34"/>
      <c r="C86" s="50"/>
      <c r="D86" s="34"/>
      <c r="E86" s="34"/>
      <c r="F86" s="46"/>
      <c r="G86" s="25"/>
      <c r="H86" s="25"/>
      <c r="I86" s="25"/>
      <c r="J86" s="25"/>
      <c r="K86" s="25"/>
      <c r="L86" s="18"/>
      <c r="M86" s="18"/>
      <c r="N86" s="18"/>
      <c r="O86" s="18"/>
      <c r="P86" s="18"/>
      <c r="Q86" s="18"/>
      <c r="R86" s="18"/>
      <c r="S86" s="18"/>
    </row>
    <row r="87" spans="1:19" x14ac:dyDescent="0.35">
      <c r="A87" s="48"/>
      <c r="B87" s="34"/>
      <c r="C87" s="50"/>
      <c r="D87" s="34"/>
      <c r="E87" s="34"/>
      <c r="F87" s="46"/>
      <c r="G87" s="25"/>
      <c r="H87" s="25"/>
      <c r="I87" s="25"/>
      <c r="J87" s="25"/>
      <c r="K87" s="25"/>
      <c r="L87" s="18"/>
      <c r="M87" s="18"/>
      <c r="N87" s="18"/>
      <c r="O87" s="18"/>
      <c r="P87" s="18"/>
      <c r="Q87" s="18"/>
      <c r="R87" s="18"/>
      <c r="S87" s="18"/>
    </row>
    <row r="88" spans="1:19" x14ac:dyDescent="0.35">
      <c r="A88" s="48"/>
      <c r="B88" s="34"/>
      <c r="C88" s="50"/>
      <c r="D88" s="34"/>
      <c r="E88" s="34"/>
      <c r="F88" s="46"/>
      <c r="G88" s="25"/>
      <c r="H88" s="25"/>
      <c r="I88" s="25"/>
      <c r="J88" s="25"/>
      <c r="K88" s="25"/>
      <c r="L88" s="18"/>
      <c r="M88" s="18"/>
      <c r="N88" s="18"/>
      <c r="O88" s="18"/>
      <c r="P88" s="18"/>
      <c r="Q88" s="18"/>
      <c r="R88" s="18"/>
      <c r="S88" s="18"/>
    </row>
    <row r="89" spans="1:19" x14ac:dyDescent="0.35">
      <c r="A89" s="48"/>
      <c r="B89" s="34"/>
      <c r="C89" s="50"/>
      <c r="D89" s="34"/>
      <c r="E89" s="34"/>
      <c r="F89" s="46"/>
      <c r="G89" s="25"/>
      <c r="H89" s="25"/>
      <c r="I89" s="25"/>
      <c r="J89" s="25"/>
      <c r="K89" s="25"/>
      <c r="L89" s="18"/>
      <c r="M89" s="18"/>
      <c r="N89" s="18"/>
      <c r="O89" s="18"/>
      <c r="P89" s="18"/>
      <c r="Q89" s="18"/>
      <c r="R89" s="18"/>
      <c r="S89" s="18"/>
    </row>
    <row r="90" spans="1:19" x14ac:dyDescent="0.35">
      <c r="A90" s="48"/>
      <c r="B90" s="34"/>
      <c r="C90" s="50"/>
      <c r="D90" s="34"/>
      <c r="E90" s="46"/>
      <c r="F90" s="46"/>
      <c r="G90" s="25"/>
      <c r="H90" s="25"/>
      <c r="I90" s="25"/>
      <c r="J90" s="25"/>
      <c r="L90" s="4"/>
      <c r="M90" s="5"/>
      <c r="N90" s="6"/>
      <c r="O90" s="18"/>
      <c r="P90" s="18"/>
      <c r="Q90" s="18"/>
      <c r="R90" s="18"/>
      <c r="S90" s="18"/>
    </row>
    <row r="91" spans="1:19" x14ac:dyDescent="0.35">
      <c r="A91" s="48"/>
      <c r="B91" s="34"/>
      <c r="C91" s="50"/>
      <c r="D91" s="34"/>
      <c r="E91" s="46"/>
      <c r="F91" s="46"/>
      <c r="G91" s="25"/>
      <c r="H91" s="25"/>
      <c r="I91" s="25"/>
      <c r="J91" s="25"/>
      <c r="L91" s="4"/>
      <c r="M91" s="18"/>
      <c r="N91" s="6"/>
      <c r="O91" s="18"/>
      <c r="P91" s="18"/>
      <c r="Q91" s="18"/>
      <c r="R91" s="18"/>
      <c r="S91" s="18"/>
    </row>
    <row r="92" spans="1:19" x14ac:dyDescent="0.35">
      <c r="A92" s="48"/>
      <c r="B92" s="34"/>
      <c r="C92" s="50"/>
      <c r="D92" s="34"/>
      <c r="E92" s="46"/>
      <c r="F92" s="46"/>
      <c r="G92" s="25"/>
      <c r="H92" s="25"/>
      <c r="I92" s="25"/>
      <c r="J92" s="25"/>
      <c r="L92" s="4"/>
      <c r="M92" s="18"/>
      <c r="N92" s="6"/>
      <c r="O92" s="18"/>
      <c r="P92" s="18"/>
      <c r="Q92" s="18"/>
      <c r="R92" s="18"/>
      <c r="S92" s="18"/>
    </row>
    <row r="93" spans="1:19" x14ac:dyDescent="0.35">
      <c r="A93" s="48"/>
      <c r="B93" s="51"/>
      <c r="C93" s="50"/>
      <c r="D93" s="34"/>
      <c r="E93" s="46"/>
      <c r="F93" s="46"/>
      <c r="G93" s="25"/>
      <c r="H93" s="25"/>
      <c r="I93" s="25"/>
      <c r="J93" s="25"/>
      <c r="L93" s="4"/>
      <c r="M93" s="18"/>
      <c r="N93" s="6"/>
      <c r="O93" s="18"/>
      <c r="P93" s="18"/>
      <c r="Q93" s="18"/>
      <c r="R93" s="18"/>
      <c r="S93" s="18"/>
    </row>
    <row r="94" spans="1:19" x14ac:dyDescent="0.35">
      <c r="A94" s="48"/>
      <c r="B94" s="34"/>
      <c r="C94" s="50"/>
      <c r="D94" s="34"/>
      <c r="E94" s="46"/>
      <c r="F94" s="46"/>
      <c r="G94" s="25"/>
      <c r="H94" s="25"/>
      <c r="I94" s="25"/>
      <c r="J94" s="25"/>
      <c r="L94" s="4"/>
      <c r="M94" s="18"/>
      <c r="N94" s="6"/>
      <c r="O94" s="18"/>
      <c r="P94" s="18"/>
      <c r="Q94" s="18"/>
      <c r="R94" s="18"/>
      <c r="S94" s="18"/>
    </row>
    <row r="95" spans="1:19" x14ac:dyDescent="0.35">
      <c r="A95" s="48"/>
      <c r="B95" s="34"/>
      <c r="C95" s="50"/>
      <c r="D95" s="34"/>
      <c r="E95" s="46"/>
      <c r="F95" s="46"/>
      <c r="G95" s="25"/>
      <c r="H95" s="25"/>
      <c r="I95" s="25"/>
      <c r="J95" s="25"/>
      <c r="L95" s="4"/>
      <c r="M95" s="18"/>
      <c r="N95" s="6"/>
      <c r="O95" s="18"/>
      <c r="P95" s="18"/>
      <c r="Q95" s="18"/>
      <c r="R95" s="18"/>
      <c r="S95" s="18"/>
    </row>
    <row r="96" spans="1:19" x14ac:dyDescent="0.35">
      <c r="A96" s="48"/>
      <c r="B96" s="34"/>
      <c r="C96" s="50"/>
      <c r="D96" s="34"/>
      <c r="E96" s="46"/>
      <c r="F96" s="46"/>
      <c r="G96" s="25"/>
      <c r="H96" s="25"/>
      <c r="I96" s="25"/>
      <c r="J96" s="25"/>
      <c r="L96" s="4"/>
      <c r="M96" s="18"/>
      <c r="N96" s="6"/>
      <c r="O96" s="18"/>
      <c r="P96" s="18"/>
      <c r="Q96" s="18"/>
      <c r="R96" s="18"/>
      <c r="S96" s="18"/>
    </row>
    <row r="97" spans="1:19" x14ac:dyDescent="0.35">
      <c r="A97" s="48"/>
      <c r="B97" s="34"/>
      <c r="C97" s="50"/>
      <c r="D97" s="34"/>
      <c r="E97" s="46"/>
      <c r="F97" s="46"/>
      <c r="G97" s="25"/>
      <c r="H97" s="25"/>
      <c r="I97" s="25"/>
      <c r="J97" s="25"/>
      <c r="L97" s="4"/>
      <c r="M97" s="18"/>
      <c r="N97" s="6"/>
      <c r="O97" s="18"/>
      <c r="P97" s="18"/>
      <c r="Q97" s="18"/>
      <c r="R97" s="18"/>
      <c r="S97" s="18"/>
    </row>
    <row r="98" spans="1:19" x14ac:dyDescent="0.35">
      <c r="A98" s="48"/>
      <c r="B98" s="34"/>
      <c r="C98" s="50"/>
      <c r="D98" s="34"/>
      <c r="E98" s="34"/>
      <c r="F98" s="34"/>
      <c r="L98" s="4"/>
      <c r="M98" s="7"/>
      <c r="N98" s="6"/>
      <c r="O98" s="18"/>
      <c r="P98" s="18"/>
      <c r="Q98" s="18"/>
      <c r="R98" s="18"/>
      <c r="S98" s="18"/>
    </row>
    <row r="99" spans="1:19" x14ac:dyDescent="0.35">
      <c r="A99" s="48"/>
      <c r="B99" s="34"/>
      <c r="C99" s="50"/>
      <c r="D99" s="34"/>
      <c r="E99" s="34"/>
      <c r="F99" s="34"/>
      <c r="L99" s="4"/>
      <c r="M99" s="18"/>
      <c r="N99" s="6"/>
      <c r="O99" s="18"/>
      <c r="P99" s="18"/>
      <c r="Q99" s="18"/>
      <c r="R99" s="18"/>
      <c r="S99" s="18"/>
    </row>
    <row r="100" spans="1:19" x14ac:dyDescent="0.35">
      <c r="A100" s="48"/>
      <c r="B100" s="34"/>
      <c r="C100" s="50"/>
      <c r="D100" s="34"/>
      <c r="E100" s="34"/>
      <c r="F100" s="34"/>
      <c r="L100" s="4"/>
      <c r="M100" s="18"/>
      <c r="N100" s="6"/>
      <c r="O100" s="18"/>
      <c r="P100" s="18"/>
      <c r="Q100" s="18"/>
      <c r="R100" s="18"/>
      <c r="S100" s="18"/>
    </row>
    <row r="101" spans="1:19" x14ac:dyDescent="0.35">
      <c r="A101" s="48"/>
      <c r="B101" s="34"/>
      <c r="C101" s="50"/>
      <c r="D101" s="34"/>
      <c r="E101" s="34"/>
      <c r="F101" s="34"/>
    </row>
    <row r="102" spans="1:19" x14ac:dyDescent="0.35">
      <c r="A102" s="48"/>
      <c r="B102" s="34"/>
      <c r="C102" s="50"/>
      <c r="D102" s="34"/>
      <c r="E102" s="34"/>
      <c r="F102" s="34"/>
    </row>
    <row r="103" spans="1:19" x14ac:dyDescent="0.35">
      <c r="A103" s="48"/>
      <c r="B103" s="34"/>
      <c r="C103" s="50"/>
      <c r="D103" s="34"/>
      <c r="E103" s="34"/>
      <c r="F103" s="34"/>
    </row>
    <row r="104" spans="1:19" x14ac:dyDescent="0.35">
      <c r="A104" s="48"/>
      <c r="B104" s="34"/>
      <c r="C104" s="50"/>
      <c r="D104" s="34"/>
      <c r="E104" s="34"/>
      <c r="F104" s="34"/>
    </row>
    <row r="105" spans="1:19" x14ac:dyDescent="0.35">
      <c r="A105" s="48"/>
      <c r="B105" s="34"/>
      <c r="C105" s="50"/>
      <c r="D105" s="34"/>
      <c r="E105" s="34"/>
      <c r="F105" s="34"/>
    </row>
    <row r="106" spans="1:19" x14ac:dyDescent="0.35">
      <c r="A106" s="48"/>
      <c r="B106" s="34"/>
      <c r="C106" s="50"/>
      <c r="D106" s="34"/>
      <c r="E106" s="34"/>
      <c r="F106" s="34"/>
    </row>
    <row r="107" spans="1:19" x14ac:dyDescent="0.35">
      <c r="A107" s="48"/>
      <c r="B107" s="34"/>
      <c r="C107" s="50"/>
      <c r="D107" s="34"/>
    </row>
    <row r="108" spans="1:19" x14ac:dyDescent="0.35">
      <c r="A108" s="48"/>
      <c r="B108" s="34"/>
      <c r="C108" s="50"/>
      <c r="D108" s="34"/>
    </row>
    <row r="109" spans="1:19" x14ac:dyDescent="0.35">
      <c r="A109" s="8"/>
      <c r="B109" s="9"/>
      <c r="C109" s="3"/>
    </row>
    <row r="110" spans="1:19" x14ac:dyDescent="0.35">
      <c r="A110" s="8"/>
      <c r="B110" s="9"/>
      <c r="C110" s="3"/>
    </row>
    <row r="111" spans="1:19" x14ac:dyDescent="0.35">
      <c r="A111" s="4"/>
      <c r="C111" s="6"/>
    </row>
    <row r="112" spans="1:19" x14ac:dyDescent="0.35">
      <c r="A112" s="4"/>
      <c r="C112" s="6"/>
    </row>
    <row r="113" spans="1:3" x14ac:dyDescent="0.35">
      <c r="A113" s="8"/>
      <c r="B113" s="9"/>
      <c r="C113" s="3"/>
    </row>
    <row r="114" spans="1:3" x14ac:dyDescent="0.35">
      <c r="A114" s="4"/>
      <c r="C114" s="6"/>
    </row>
    <row r="115" spans="1:3" x14ac:dyDescent="0.35">
      <c r="A115" s="8"/>
      <c r="B115" s="9"/>
      <c r="C115" s="3"/>
    </row>
    <row r="116" spans="1:3" x14ac:dyDescent="0.35">
      <c r="A116" s="4"/>
      <c r="C116" s="6"/>
    </row>
  </sheetData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Floris de Graad</dc:creator>
  <cp:lastModifiedBy>Floris</cp:lastModifiedBy>
  <cp:lastPrinted>2020-09-04T10:35:03Z</cp:lastPrinted>
  <dcterms:created xsi:type="dcterms:W3CDTF">2018-04-12T07:54:40Z</dcterms:created>
  <dcterms:modified xsi:type="dcterms:W3CDTF">2020-10-20T15:00:48Z</dcterms:modified>
</cp:coreProperties>
</file>